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Frede\Downloads\"/>
    </mc:Choice>
  </mc:AlternateContent>
  <xr:revisionPtr revIDLastSave="0" documentId="13_ncr:1_{6B90DFC0-0E3D-46DA-9C30-AD5C3166D9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ammdaten" sheetId="2" r:id="rId1"/>
    <sheet name="Behandlungsmaßnahmen" sheetId="1" r:id="rId2"/>
    <sheet name="Transfer" sheetId="4" state="hidden" r:id="rId3"/>
  </sheets>
  <definedNames>
    <definedName name="_xlnm.Print_Area" localSheetId="1">Behandlungsmaßnahmen!$A$1:$AC$73</definedName>
    <definedName name="_xlnm.Print_Area" localSheetId="0">Stammdaten!$A$1:$S$123</definedName>
  </definedNames>
  <calcPr calcId="191029"/>
</workbook>
</file>

<file path=xl/calcChain.xml><?xml version="1.0" encoding="utf-8"?>
<calcChain xmlns="http://schemas.openxmlformats.org/spreadsheetml/2006/main">
  <c r="O45" i="1" l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K47" i="1"/>
  <c r="K48" i="1"/>
  <c r="K53" i="1"/>
  <c r="K54" i="1"/>
  <c r="K59" i="1"/>
  <c r="J45" i="1"/>
  <c r="J50" i="1"/>
  <c r="J51" i="1"/>
  <c r="J56" i="1"/>
  <c r="J57" i="1"/>
  <c r="J59" i="1"/>
  <c r="I48" i="1"/>
  <c r="I54" i="1"/>
  <c r="I59" i="1"/>
  <c r="H45" i="1"/>
  <c r="H50" i="1"/>
  <c r="H51" i="1"/>
  <c r="H56" i="1"/>
  <c r="H57" i="1"/>
  <c r="H59" i="1"/>
  <c r="G47" i="1"/>
  <c r="G48" i="1"/>
  <c r="G53" i="1"/>
  <c r="G54" i="1"/>
  <c r="G59" i="1"/>
  <c r="F45" i="1"/>
  <c r="F50" i="1"/>
  <c r="F51" i="1"/>
  <c r="F56" i="1"/>
  <c r="F57" i="1"/>
  <c r="F59" i="1"/>
  <c r="H44" i="1"/>
  <c r="I44" i="1"/>
  <c r="L44" i="1"/>
  <c r="M44" i="1"/>
  <c r="N44" i="1"/>
  <c r="O44" i="1"/>
  <c r="E50" i="1"/>
  <c r="E56" i="1"/>
  <c r="E59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K25" i="1"/>
  <c r="K45" i="1" s="1"/>
  <c r="K26" i="1"/>
  <c r="K46" i="1" s="1"/>
  <c r="K27" i="1"/>
  <c r="K28" i="1"/>
  <c r="K29" i="1"/>
  <c r="K49" i="1" s="1"/>
  <c r="K30" i="1"/>
  <c r="K50" i="1" s="1"/>
  <c r="K31" i="1"/>
  <c r="K51" i="1" s="1"/>
  <c r="K32" i="1"/>
  <c r="K52" i="1" s="1"/>
  <c r="K33" i="1"/>
  <c r="K34" i="1"/>
  <c r="K35" i="1"/>
  <c r="K55" i="1" s="1"/>
  <c r="K36" i="1"/>
  <c r="K56" i="1" s="1"/>
  <c r="K37" i="1"/>
  <c r="K57" i="1" s="1"/>
  <c r="K38" i="1"/>
  <c r="K58" i="1" s="1"/>
  <c r="K39" i="1"/>
  <c r="J25" i="1"/>
  <c r="J26" i="1"/>
  <c r="J46" i="1" s="1"/>
  <c r="J27" i="1"/>
  <c r="J47" i="1" s="1"/>
  <c r="J28" i="1"/>
  <c r="J48" i="1" s="1"/>
  <c r="J29" i="1"/>
  <c r="J49" i="1" s="1"/>
  <c r="J30" i="1"/>
  <c r="J31" i="1"/>
  <c r="J32" i="1"/>
  <c r="J52" i="1" s="1"/>
  <c r="J33" i="1"/>
  <c r="J53" i="1" s="1"/>
  <c r="J34" i="1"/>
  <c r="J54" i="1" s="1"/>
  <c r="J35" i="1"/>
  <c r="J55" i="1" s="1"/>
  <c r="J36" i="1"/>
  <c r="J38" i="1"/>
  <c r="J58" i="1" s="1"/>
  <c r="J39" i="1"/>
  <c r="I25" i="1"/>
  <c r="I45" i="1" s="1"/>
  <c r="I26" i="1"/>
  <c r="I46" i="1" s="1"/>
  <c r="I27" i="1"/>
  <c r="I47" i="1" s="1"/>
  <c r="I28" i="1"/>
  <c r="I29" i="1"/>
  <c r="I49" i="1" s="1"/>
  <c r="I30" i="1"/>
  <c r="I50" i="1" s="1"/>
  <c r="I31" i="1"/>
  <c r="I51" i="1" s="1"/>
  <c r="I32" i="1"/>
  <c r="I52" i="1" s="1"/>
  <c r="I33" i="1"/>
  <c r="I53" i="1" s="1"/>
  <c r="I34" i="1"/>
  <c r="I35" i="1"/>
  <c r="I55" i="1" s="1"/>
  <c r="I36" i="1"/>
  <c r="I56" i="1" s="1"/>
  <c r="I37" i="1"/>
  <c r="I57" i="1" s="1"/>
  <c r="I38" i="1"/>
  <c r="I58" i="1" s="1"/>
  <c r="I39" i="1"/>
  <c r="I24" i="1"/>
  <c r="H25" i="1"/>
  <c r="H26" i="1"/>
  <c r="H46" i="1" s="1"/>
  <c r="H27" i="1"/>
  <c r="H47" i="1" s="1"/>
  <c r="H28" i="1"/>
  <c r="H48" i="1" s="1"/>
  <c r="H29" i="1"/>
  <c r="H49" i="1" s="1"/>
  <c r="H30" i="1"/>
  <c r="H31" i="1"/>
  <c r="H32" i="1"/>
  <c r="H52" i="1" s="1"/>
  <c r="H33" i="1"/>
  <c r="H53" i="1" s="1"/>
  <c r="H34" i="1"/>
  <c r="H54" i="1" s="1"/>
  <c r="H35" i="1"/>
  <c r="H55" i="1" s="1"/>
  <c r="H36" i="1"/>
  <c r="H37" i="1"/>
  <c r="H38" i="1"/>
  <c r="H58" i="1" s="1"/>
  <c r="H39" i="1"/>
  <c r="G25" i="1"/>
  <c r="G45" i="1" s="1"/>
  <c r="G26" i="1"/>
  <c r="G46" i="1" s="1"/>
  <c r="G27" i="1"/>
  <c r="G28" i="1"/>
  <c r="G29" i="1"/>
  <c r="G49" i="1" s="1"/>
  <c r="G30" i="1"/>
  <c r="G50" i="1" s="1"/>
  <c r="G31" i="1"/>
  <c r="G51" i="1" s="1"/>
  <c r="G32" i="1"/>
  <c r="G52" i="1" s="1"/>
  <c r="G33" i="1"/>
  <c r="G34" i="1"/>
  <c r="G35" i="1"/>
  <c r="G55" i="1" s="1"/>
  <c r="G36" i="1"/>
  <c r="G56" i="1" s="1"/>
  <c r="G37" i="1"/>
  <c r="G57" i="1" s="1"/>
  <c r="G38" i="1"/>
  <c r="G58" i="1" s="1"/>
  <c r="G39" i="1"/>
  <c r="F25" i="1"/>
  <c r="F26" i="1"/>
  <c r="F46" i="1" s="1"/>
  <c r="F27" i="1"/>
  <c r="F47" i="1" s="1"/>
  <c r="F28" i="1"/>
  <c r="F48" i="1" s="1"/>
  <c r="F29" i="1"/>
  <c r="F49" i="1" s="1"/>
  <c r="F30" i="1"/>
  <c r="F31" i="1"/>
  <c r="F32" i="1"/>
  <c r="F52" i="1" s="1"/>
  <c r="F33" i="1"/>
  <c r="F53" i="1" s="1"/>
  <c r="F34" i="1"/>
  <c r="F54" i="1" s="1"/>
  <c r="F35" i="1"/>
  <c r="F55" i="1" s="1"/>
  <c r="F36" i="1"/>
  <c r="F37" i="1"/>
  <c r="F38" i="1"/>
  <c r="F58" i="1" s="1"/>
  <c r="F39" i="1"/>
  <c r="F24" i="1"/>
  <c r="F44" i="1" s="1"/>
  <c r="G24" i="1"/>
  <c r="G44" i="1" s="1"/>
  <c r="H24" i="1"/>
  <c r="J24" i="1"/>
  <c r="J44" i="1" s="1"/>
  <c r="K24" i="1"/>
  <c r="K44" i="1" s="1"/>
  <c r="L24" i="1"/>
  <c r="M24" i="1"/>
  <c r="N24" i="1"/>
  <c r="O24" i="1"/>
  <c r="E25" i="1"/>
  <c r="E45" i="1" s="1"/>
  <c r="E26" i="1"/>
  <c r="E46" i="1" s="1"/>
  <c r="E27" i="1"/>
  <c r="E47" i="1" s="1"/>
  <c r="E28" i="1"/>
  <c r="E48" i="1" s="1"/>
  <c r="E29" i="1"/>
  <c r="E49" i="1" s="1"/>
  <c r="E30" i="1"/>
  <c r="E31" i="1"/>
  <c r="E51" i="1" s="1"/>
  <c r="E32" i="1"/>
  <c r="E52" i="1" s="1"/>
  <c r="E33" i="1"/>
  <c r="E53" i="1" s="1"/>
  <c r="E34" i="1"/>
  <c r="E54" i="1" s="1"/>
  <c r="E35" i="1"/>
  <c r="E55" i="1" s="1"/>
  <c r="E36" i="1"/>
  <c r="E37" i="1"/>
  <c r="E57" i="1" s="1"/>
  <c r="E38" i="1"/>
  <c r="E58" i="1" s="1"/>
  <c r="E39" i="1"/>
  <c r="E24" i="1"/>
  <c r="E44" i="1" s="1"/>
  <c r="D58" i="4" l="1"/>
  <c r="D90" i="4"/>
  <c r="D109" i="4"/>
  <c r="D128" i="4"/>
  <c r="D134" i="4"/>
  <c r="D42" i="4"/>
  <c r="D29" i="4"/>
  <c r="D19" i="4"/>
  <c r="D18" i="4"/>
  <c r="C70" i="4"/>
  <c r="C68" i="4"/>
  <c r="C67" i="4"/>
  <c r="C66" i="4"/>
  <c r="C65" i="4"/>
  <c r="C64" i="4"/>
  <c r="C63" i="4"/>
  <c r="C62" i="4"/>
  <c r="C61" i="4"/>
  <c r="C60" i="4"/>
  <c r="C58" i="4"/>
  <c r="C59" i="4"/>
  <c r="C57" i="4"/>
  <c r="C56" i="4"/>
  <c r="C55" i="4"/>
  <c r="C54" i="4"/>
  <c r="D54" i="4"/>
  <c r="D55" i="4"/>
  <c r="D56" i="4"/>
  <c r="D57" i="4"/>
  <c r="D59" i="4"/>
  <c r="D60" i="4"/>
  <c r="D61" i="4"/>
  <c r="D62" i="4"/>
  <c r="D63" i="4"/>
  <c r="D64" i="4"/>
  <c r="D65" i="4"/>
  <c r="D66" i="4"/>
  <c r="D67" i="4"/>
  <c r="D68" i="4"/>
  <c r="C69" i="4"/>
  <c r="D69" i="4"/>
  <c r="D70" i="4"/>
  <c r="C71" i="4"/>
  <c r="D71" i="4"/>
  <c r="C72" i="4"/>
  <c r="D72" i="4"/>
  <c r="C73" i="4"/>
  <c r="D73" i="4"/>
  <c r="C74" i="4"/>
  <c r="D74" i="4"/>
  <c r="C75" i="4"/>
  <c r="D75" i="4"/>
  <c r="C76" i="4"/>
  <c r="D76" i="4"/>
  <c r="C77" i="4"/>
  <c r="D77" i="4"/>
  <c r="C78" i="4"/>
  <c r="D78" i="4"/>
  <c r="C79" i="4"/>
  <c r="D79" i="4"/>
  <c r="C80" i="4"/>
  <c r="D80" i="4"/>
  <c r="C81" i="4"/>
  <c r="D81" i="4"/>
  <c r="C82" i="4"/>
  <c r="D82" i="4"/>
  <c r="C83" i="4"/>
  <c r="D83" i="4"/>
  <c r="C84" i="4"/>
  <c r="D84" i="4"/>
  <c r="C85" i="4"/>
  <c r="D85" i="4"/>
  <c r="C86" i="4"/>
  <c r="D86" i="4"/>
  <c r="C87" i="4"/>
  <c r="D87" i="4"/>
  <c r="C88" i="4"/>
  <c r="D88" i="4"/>
  <c r="C89" i="4"/>
  <c r="D89" i="4"/>
  <c r="C90" i="4"/>
  <c r="C91" i="4"/>
  <c r="D91" i="4"/>
  <c r="C92" i="4"/>
  <c r="D92" i="4"/>
  <c r="C93" i="4"/>
  <c r="D93" i="4"/>
  <c r="C94" i="4"/>
  <c r="D94" i="4"/>
  <c r="C95" i="4"/>
  <c r="D95" i="4"/>
  <c r="C96" i="4"/>
  <c r="D96" i="4"/>
  <c r="C97" i="4"/>
  <c r="D97" i="4"/>
  <c r="C98" i="4"/>
  <c r="D98" i="4"/>
  <c r="C99" i="4"/>
  <c r="D99" i="4"/>
  <c r="C100" i="4"/>
  <c r="D100" i="4"/>
  <c r="C101" i="4"/>
  <c r="D101" i="4"/>
  <c r="C102" i="4"/>
  <c r="D102" i="4"/>
  <c r="C103" i="4"/>
  <c r="D103" i="4"/>
  <c r="C104" i="4"/>
  <c r="D104" i="4"/>
  <c r="C105" i="4"/>
  <c r="D105" i="4"/>
  <c r="C106" i="4"/>
  <c r="D106" i="4"/>
  <c r="C107" i="4"/>
  <c r="D107" i="4"/>
  <c r="C108" i="4"/>
  <c r="D108" i="4"/>
  <c r="C109" i="4"/>
  <c r="C110" i="4"/>
  <c r="D110" i="4"/>
  <c r="C111" i="4"/>
  <c r="D111" i="4"/>
  <c r="C112" i="4"/>
  <c r="D112" i="4"/>
  <c r="C113" i="4"/>
  <c r="D113" i="4"/>
  <c r="C114" i="4"/>
  <c r="D114" i="4"/>
  <c r="C115" i="4"/>
  <c r="D115" i="4"/>
  <c r="C116" i="4"/>
  <c r="D116" i="4"/>
  <c r="C117" i="4"/>
  <c r="D117" i="4"/>
  <c r="C118" i="4"/>
  <c r="D118" i="4"/>
  <c r="C119" i="4"/>
  <c r="D119" i="4"/>
  <c r="C120" i="4"/>
  <c r="D120" i="4"/>
  <c r="C121" i="4"/>
  <c r="D121" i="4"/>
  <c r="C122" i="4"/>
  <c r="D122" i="4"/>
  <c r="C123" i="4"/>
  <c r="D123" i="4"/>
  <c r="C124" i="4"/>
  <c r="D124" i="4"/>
  <c r="C125" i="4"/>
  <c r="D125" i="4"/>
  <c r="C126" i="4"/>
  <c r="D126" i="4"/>
  <c r="C127" i="4"/>
  <c r="D127" i="4"/>
  <c r="C128" i="4"/>
  <c r="C129" i="4"/>
  <c r="D129" i="4"/>
  <c r="C130" i="4"/>
  <c r="D130" i="4"/>
  <c r="C131" i="4"/>
  <c r="D131" i="4"/>
  <c r="C132" i="4"/>
  <c r="D132" i="4"/>
  <c r="C133" i="4"/>
  <c r="D133" i="4"/>
  <c r="C134" i="4"/>
  <c r="C51" i="4"/>
  <c r="C50" i="4"/>
  <c r="C52" i="4"/>
  <c r="C49" i="4"/>
  <c r="C47" i="4"/>
  <c r="C48" i="4"/>
  <c r="C46" i="4"/>
  <c r="C45" i="4"/>
  <c r="C44" i="4"/>
  <c r="C42" i="4"/>
  <c r="C41" i="4"/>
  <c r="C39" i="4"/>
  <c r="C38" i="4"/>
  <c r="C35" i="4"/>
  <c r="D53" i="4"/>
  <c r="D43" i="4"/>
  <c r="D40" i="4"/>
  <c r="D31" i="4"/>
  <c r="D30" i="4"/>
  <c r="D28" i="4"/>
  <c r="D27" i="4"/>
  <c r="D26" i="4"/>
  <c r="D25" i="4"/>
  <c r="D24" i="4"/>
  <c r="D23" i="4"/>
  <c r="D22" i="4"/>
  <c r="D21" i="4"/>
  <c r="D20" i="4"/>
  <c r="D17" i="4"/>
  <c r="D16" i="4"/>
  <c r="D15" i="4"/>
  <c r="D14" i="4"/>
  <c r="D13" i="4"/>
  <c r="D12" i="4"/>
  <c r="D8" i="4"/>
  <c r="D52" i="4"/>
  <c r="D51" i="4"/>
  <c r="D50" i="4"/>
  <c r="D49" i="4"/>
  <c r="D48" i="4"/>
  <c r="D47" i="4"/>
  <c r="D46" i="4"/>
  <c r="D45" i="4"/>
  <c r="D44" i="4"/>
  <c r="D41" i="4"/>
  <c r="D39" i="4"/>
  <c r="D38" i="4"/>
  <c r="D37" i="4"/>
  <c r="D36" i="4"/>
  <c r="D35" i="4"/>
  <c r="D34" i="4"/>
  <c r="D32" i="4"/>
  <c r="D33" i="4"/>
  <c r="D11" i="4"/>
  <c r="D9" i="4" l="1"/>
  <c r="D7" i="4"/>
  <c r="D6" i="4"/>
  <c r="C36" i="4"/>
  <c r="C37" i="4"/>
  <c r="C34" i="4"/>
  <c r="C33" i="4"/>
  <c r="C32" i="4"/>
  <c r="C11" i="4"/>
  <c r="C10" i="4"/>
  <c r="C18" i="4" l="1"/>
  <c r="C29" i="4"/>
  <c r="C26" i="4"/>
  <c r="C16" i="4"/>
  <c r="C17" i="4"/>
  <c r="C15" i="4"/>
  <c r="C43" i="4"/>
  <c r="U4" i="2"/>
  <c r="T4" i="2" s="1"/>
  <c r="C6" i="4"/>
  <c r="C7" i="4"/>
  <c r="C8" i="4"/>
  <c r="C9" i="4"/>
  <c r="C12" i="4"/>
  <c r="C13" i="4"/>
  <c r="C14" i="4"/>
  <c r="C19" i="4"/>
  <c r="C20" i="4"/>
  <c r="C21" i="4"/>
  <c r="C22" i="4"/>
  <c r="C23" i="4"/>
  <c r="C24" i="4"/>
  <c r="C25" i="4"/>
  <c r="C27" i="4"/>
  <c r="C28" i="4"/>
  <c r="C30" i="4"/>
  <c r="C31" i="4"/>
  <c r="C40" i="4"/>
  <c r="C53" i="4"/>
  <c r="N4" i="2" l="1"/>
  <c r="D10" i="4" s="1"/>
</calcChain>
</file>

<file path=xl/sharedStrings.xml><?xml version="1.0" encoding="utf-8"?>
<sst xmlns="http://schemas.openxmlformats.org/spreadsheetml/2006/main" count="165" uniqueCount="123">
  <si>
    <t>10. schulischen Maßnahmen</t>
  </si>
  <si>
    <t>11. beruflicher Ausbildung, Qualifizierung</t>
  </si>
  <si>
    <t>12. Arbeitstherapie</t>
  </si>
  <si>
    <t>13. Arbeit</t>
  </si>
  <si>
    <t>der Bereitschaft zur Mitarbeit an der Erreichung des Vollzugsziels</t>
  </si>
  <si>
    <t>des speziellen Rückfallrisikos in Bezug auf schwere Gewaltstraftaten</t>
  </si>
  <si>
    <t>des speziellen Rückfallrisikos in Bezug auf schwere Sexualstraftaten</t>
  </si>
  <si>
    <t>Sexualdelikte, und zwar:</t>
  </si>
  <si>
    <t xml:space="preserve">         </t>
  </si>
  <si>
    <t>Ausführung zur Erhaltung der Lebenstüchtigkeit</t>
  </si>
  <si>
    <t>Ausführung mit der Möglichkeit der Progression</t>
  </si>
  <si>
    <t>Ausgang in Begleitung von Justizvollzugsbediensteten</t>
  </si>
  <si>
    <t>Ausgang in Begleitung anderer Kontaktpersonen (Angehörige, Ehrenamtliche, etc.)</t>
  </si>
  <si>
    <t>Ausgang ohne Begleitung</t>
  </si>
  <si>
    <t>Außenbeschäftigung</t>
  </si>
  <si>
    <t>Freigang</t>
  </si>
  <si>
    <t>Kategorie</t>
  </si>
  <si>
    <t>Wert</t>
  </si>
  <si>
    <t>Jahrespalte:</t>
  </si>
  <si>
    <t>Stichtag jeweils am 31.03. des Jahres, Bezugszeitraum ist das vergangene Jahr vor dem letzten Stichtag</t>
  </si>
  <si>
    <t xml:space="preserve">Teilnahme (im Bezugszeitraum seit dem letzten Stichtag) an ….. </t>
  </si>
  <si>
    <t>01. Maßnahmen zur Motivierung oder Therapievorbereitung</t>
  </si>
  <si>
    <t>02. psychiatrischer Behandlung</t>
  </si>
  <si>
    <t>06. spezifischen Behandlungsprogrammen für Sexualstraftäter</t>
  </si>
  <si>
    <t>07. spezifischen Behandlungsprogrammen für Gewalttäter</t>
  </si>
  <si>
    <t>08. Maßnahmen zur Behandlung einer Suchtproblematik</t>
  </si>
  <si>
    <t>09. sozialen Trainingsmaßnahmen</t>
  </si>
  <si>
    <t>Bitte diesen Bogen bei Verlegung der Person an die neue zuständige JVA weiterleiten!</t>
  </si>
  <si>
    <t>Vorname des Gefangenen:</t>
  </si>
  <si>
    <t>Name des Gefangenen:</t>
  </si>
  <si>
    <t>Stichtag jeweils am 31.03. des Jahres</t>
  </si>
  <si>
    <t>Bemerkungen/ Kommentare</t>
  </si>
  <si>
    <t>Langzeitausgang/ Urlaub/ Freistellung von der Haft</t>
  </si>
  <si>
    <t>Langzeitausgang/ Urlaub/ Freistellung zur Vorbereitung der Entlassung</t>
  </si>
  <si>
    <t>der Bereitschaft zur Auseinandersetzung mit der Anlasstat für die Anordnung/ Vorbehalt/ Vollzug der Sicherungsverwahrung</t>
  </si>
  <si>
    <t>Name der JVA am Stichtag</t>
  </si>
  <si>
    <t xml:space="preserve">06. spezifischen Behandlungsprogrammen für Sexualstraftäter </t>
  </si>
  <si>
    <t>des allgemeinen Rückfallrisikos (Begehen "irgendeiner" Straftat einschl. Gewalt- &amp; Sexualstraftaten)</t>
  </si>
  <si>
    <t>03. psychotherapeutischer Behandlung Einzeltherapie (mit Approbation)</t>
  </si>
  <si>
    <t>04. psychotherapeutischer Behandlung Gruppentherapie (mit Approbation)</t>
  </si>
  <si>
    <t>Inwieweit wurden die konkreten Ziele der laufenden oder ggf. beendeten Maßnahmen (während des Bezugszeitraums) erreicht?</t>
  </si>
  <si>
    <t>Kontakt:  
Kriminologische Zentralstelle
Fredericke Leuschner
Mail: f.leuschner@krimz.de
Telefon: 0611 15758-21</t>
  </si>
  <si>
    <t>14. anderen (kriminaltherapeutische, psychologische) Einzel- oder 
      Gruppenbehandlungsmaßnahmen</t>
  </si>
  <si>
    <r>
      <t xml:space="preserve">sexueller Übergriff  / sexuelle Nötigung / Vergewaltigung (§§ 177, 178 StGB) </t>
    </r>
    <r>
      <rPr>
        <i/>
        <sz val="11.5"/>
        <color indexed="8"/>
        <rFont val="Arial"/>
        <family val="2"/>
      </rPr>
      <t>(1=nein | 2=ja)</t>
    </r>
  </si>
  <si>
    <r>
      <rPr>
        <sz val="12.5"/>
        <color indexed="8"/>
        <rFont val="Arial"/>
        <family val="2"/>
      </rPr>
      <t xml:space="preserve">Beginn der Unterbrechung </t>
    </r>
    <r>
      <rPr>
        <i/>
        <sz val="11.5"/>
        <color indexed="8"/>
        <rFont val="Arial"/>
        <family val="2"/>
      </rPr>
      <t>(TT.MM.JJJJ)</t>
    </r>
  </si>
  <si>
    <r>
      <rPr>
        <sz val="12.5"/>
        <color indexed="8"/>
        <rFont val="Arial"/>
        <family val="2"/>
      </rPr>
      <t>Ende der Unterbrechung</t>
    </r>
    <r>
      <rPr>
        <i/>
        <sz val="11.5"/>
        <color indexed="8"/>
        <rFont val="Arial"/>
        <family val="2"/>
      </rPr>
      <t xml:space="preserve"> (TT.MM.JJJJ)</t>
    </r>
  </si>
  <si>
    <r>
      <t xml:space="preserve">Datum des Beginns des Aufenthalts in der SOTHA </t>
    </r>
    <r>
      <rPr>
        <i/>
        <sz val="11.5"/>
        <rFont val="Arial"/>
        <family val="2"/>
      </rPr>
      <t>(TT.MM.JJJJ)</t>
    </r>
  </si>
  <si>
    <r>
      <t xml:space="preserve">Datum der Rückverlegung </t>
    </r>
    <r>
      <rPr>
        <i/>
        <sz val="12.5"/>
        <color indexed="8"/>
        <rFont val="Arial"/>
        <family val="2"/>
      </rPr>
      <t>(TT.MM.JJJJ)</t>
    </r>
  </si>
  <si>
    <r>
      <rPr>
        <b/>
        <sz val="14"/>
        <rFont val="Arial"/>
        <family val="2"/>
      </rPr>
      <t>Kontakt bei Rückfragen:</t>
    </r>
    <r>
      <rPr>
        <sz val="14"/>
        <rFont val="Arial"/>
        <family val="2"/>
      </rPr>
      <t xml:space="preserve">
Kriminologische Zentralstelle
Fredericke Leuschner
Mail: f.leuschner@krimz.de
Telefon: 0611 15758-21</t>
    </r>
  </si>
  <si>
    <r>
      <t>Erste JVA/ JSA/ JA</t>
    </r>
    <r>
      <rPr>
        <b/>
        <i/>
        <sz val="12.5"/>
        <rFont val="Arial"/>
        <family val="2"/>
      </rPr>
      <t xml:space="preserve"> </t>
    </r>
    <r>
      <rPr>
        <i/>
        <sz val="11.5"/>
        <rFont val="Arial"/>
        <family val="2"/>
      </rPr>
      <t xml:space="preserve">(im Verlauf </t>
    </r>
    <r>
      <rPr>
        <i/>
        <u/>
        <sz val="11.5"/>
        <rFont val="Arial"/>
        <family val="2"/>
      </rPr>
      <t>nicht</t>
    </r>
    <r>
      <rPr>
        <i/>
        <sz val="11.5"/>
        <rFont val="Arial"/>
        <family val="2"/>
      </rPr>
      <t xml:space="preserve"> ändern)</t>
    </r>
    <r>
      <rPr>
        <b/>
        <sz val="12.5"/>
        <rFont val="Arial"/>
        <family val="2"/>
      </rPr>
      <t>:</t>
    </r>
  </si>
  <si>
    <r>
      <rPr>
        <b/>
        <sz val="12.5"/>
        <rFont val="Arial"/>
        <family val="2"/>
      </rPr>
      <t xml:space="preserve">Bogen </t>
    </r>
    <r>
      <rPr>
        <b/>
        <u/>
        <sz val="12.5"/>
        <rFont val="Arial"/>
        <family val="2"/>
      </rPr>
      <t>erstmalig</t>
    </r>
    <r>
      <rPr>
        <b/>
        <sz val="12.5"/>
        <rFont val="Arial"/>
        <family val="2"/>
      </rPr>
      <t xml:space="preserve"> angelegt am </t>
    </r>
    <r>
      <rPr>
        <i/>
        <sz val="11.5"/>
        <rFont val="Arial"/>
        <family val="2"/>
      </rPr>
      <t>(TT.MM.JJJJ)</t>
    </r>
    <r>
      <rPr>
        <i/>
        <sz val="12.5"/>
        <rFont val="Arial"/>
        <family val="2"/>
      </rPr>
      <t>:</t>
    </r>
  </si>
  <si>
    <r>
      <t xml:space="preserve">ID-Nummer </t>
    </r>
    <r>
      <rPr>
        <i/>
        <sz val="11.5"/>
        <rFont val="Arial"/>
        <family val="2"/>
      </rPr>
      <t>(automatisch generiert, falls sich Änderungen ergeben, bitte melden)</t>
    </r>
    <r>
      <rPr>
        <b/>
        <i/>
        <sz val="12.5"/>
        <rFont val="Arial"/>
        <family val="2"/>
      </rPr>
      <t>:</t>
    </r>
  </si>
  <si>
    <t>I. Status</t>
  </si>
  <si>
    <t>Stichtag jeweils am 31.03. des Jahres, Bezugszeitraum ist das vergangene Jahr vor dem letzten Stichtag (01.04. - 31.03.)</t>
  </si>
  <si>
    <t>III. Daten zur vorgelagerten Freiheitsstrafe</t>
  </si>
  <si>
    <r>
      <rPr>
        <sz val="12.5"/>
        <color indexed="8"/>
        <rFont val="Arial"/>
        <family val="2"/>
      </rPr>
      <t xml:space="preserve">Berechnetes Ende der Strafhaft </t>
    </r>
    <r>
      <rPr>
        <i/>
        <sz val="11.5"/>
        <color indexed="8"/>
        <rFont val="Arial"/>
        <family val="2"/>
      </rPr>
      <t>(TT.MM.JJJJ)
 (bei lebenslanger Freiheitsstrafe berechnetes Ende der Mindeststrafe)</t>
    </r>
  </si>
  <si>
    <r>
      <t xml:space="preserve">Mord/ Totschlag </t>
    </r>
    <r>
      <rPr>
        <i/>
        <sz val="11.5"/>
        <color indexed="8"/>
        <rFont val="Arial"/>
        <family val="2"/>
      </rPr>
      <t>(1 = nein | 2 = ja)</t>
    </r>
  </si>
  <si>
    <r>
      <t xml:space="preserve">Raub/ räuberische Erpressung </t>
    </r>
    <r>
      <rPr>
        <i/>
        <sz val="11.5"/>
        <color indexed="8"/>
        <rFont val="Arial"/>
        <family val="2"/>
      </rPr>
      <t>(1 = nein | 2 = ja)</t>
    </r>
  </si>
  <si>
    <r>
      <t xml:space="preserve">andere sexuelle Handlungen </t>
    </r>
    <r>
      <rPr>
        <i/>
        <sz val="11.5"/>
        <color indexed="8"/>
        <rFont val="Arial"/>
        <family val="2"/>
      </rPr>
      <t>(1 = nein | 2 = ja)</t>
    </r>
  </si>
  <si>
    <r>
      <t>sexueller Kindesmissbrauch (§§ 176, 176a, 176b StGB)</t>
    </r>
    <r>
      <rPr>
        <sz val="11.5"/>
        <color indexed="8"/>
        <rFont val="Arial"/>
        <family val="2"/>
      </rPr>
      <t xml:space="preserve"> </t>
    </r>
    <r>
      <rPr>
        <i/>
        <sz val="11.5"/>
        <color indexed="8"/>
        <rFont val="Arial"/>
        <family val="2"/>
      </rPr>
      <t xml:space="preserve">(1 = nein | 2 = ja) </t>
    </r>
  </si>
  <si>
    <r>
      <t xml:space="preserve">Körperverletzungsdelikte </t>
    </r>
    <r>
      <rPr>
        <i/>
        <sz val="11.5"/>
        <color indexed="8"/>
        <rFont val="Arial"/>
        <family val="2"/>
      </rPr>
      <t>(1 = nein | 2 = ja)</t>
    </r>
  </si>
  <si>
    <r>
      <t>BtM-Delikte</t>
    </r>
    <r>
      <rPr>
        <sz val="11.5"/>
        <color indexed="8"/>
        <rFont val="Arial"/>
        <family val="2"/>
      </rPr>
      <t xml:space="preserve"> </t>
    </r>
    <r>
      <rPr>
        <i/>
        <sz val="11.5"/>
        <color indexed="8"/>
        <rFont val="Arial"/>
        <family val="2"/>
      </rPr>
      <t>(1 = nein | 2 = ja)</t>
    </r>
  </si>
  <si>
    <r>
      <t xml:space="preserve">Sonstige Delikte </t>
    </r>
    <r>
      <rPr>
        <i/>
        <sz val="11.5"/>
        <color indexed="8"/>
        <rFont val="Arial"/>
        <family val="2"/>
      </rPr>
      <t>(1 = nein | 2 = ja)</t>
    </r>
  </si>
  <si>
    <r>
      <rPr>
        <sz val="12.5"/>
        <rFont val="Arial"/>
        <family val="2"/>
      </rPr>
      <t>Dauer der verhängten Freiheitsstrafen laut Urteil, in dem SV angeordnet oder vorbehalten ist in Monaten</t>
    </r>
    <r>
      <rPr>
        <sz val="11.5"/>
        <rFont val="Arial"/>
        <family val="2"/>
      </rPr>
      <t xml:space="preserve"> 
   (999 = lebenslange Freiheitsstrafe)</t>
    </r>
  </si>
  <si>
    <t>IV. Daten zur Sicherungsverwahrung</t>
  </si>
  <si>
    <r>
      <rPr>
        <b/>
        <sz val="12.5"/>
        <rFont val="Arial"/>
        <family val="2"/>
      </rPr>
      <t xml:space="preserve">Beginn </t>
    </r>
    <r>
      <rPr>
        <sz val="12.5"/>
        <rFont val="Arial"/>
        <family val="2"/>
      </rPr>
      <t xml:space="preserve">der Jugend- oder Freiheitsstrafe, wegen der SV angeordnet oder vorbehalten ist </t>
    </r>
    <r>
      <rPr>
        <i/>
        <sz val="11.5"/>
        <rFont val="Arial"/>
        <family val="2"/>
      </rPr>
      <t>(TT.MM.JJJJ)</t>
    </r>
    <r>
      <rPr>
        <i/>
        <sz val="12.5"/>
        <rFont val="Arial"/>
        <family val="2"/>
      </rPr>
      <t xml:space="preserve">
</t>
    </r>
    <r>
      <rPr>
        <i/>
        <sz val="11.5"/>
        <rFont val="Arial"/>
        <family val="2"/>
      </rPr>
      <t xml:space="preserve">   (Strafzeitbeginn, wie er aus der ersten Strafzeitberechnung erkennbar ist)</t>
    </r>
  </si>
  <si>
    <r>
      <rPr>
        <b/>
        <sz val="12.5"/>
        <color rgb="FF000000"/>
        <rFont val="Arial"/>
        <family val="2"/>
      </rPr>
      <t>Datum</t>
    </r>
    <r>
      <rPr>
        <sz val="12.5"/>
        <color indexed="8"/>
        <rFont val="Arial"/>
        <family val="2"/>
      </rPr>
      <t xml:space="preserve"> der Beendigung der Jugend- oder Freiheitsstrafe, wegen der Sicherungsverwahrung angeordnet oder vorbehalten wurde</t>
    </r>
    <r>
      <rPr>
        <i/>
        <sz val="11.5"/>
        <color rgb="FF000000"/>
        <rFont val="Arial"/>
        <family val="2"/>
      </rPr>
      <t xml:space="preserve"> (TT.MM.JJJJ) </t>
    </r>
    <r>
      <rPr>
        <sz val="12.5"/>
        <color indexed="8"/>
        <rFont val="Arial"/>
        <family val="2"/>
      </rPr>
      <t xml:space="preserve">
</t>
    </r>
    <r>
      <rPr>
        <i/>
        <sz val="11.5"/>
        <color rgb="FF000000"/>
        <rFont val="Arial"/>
        <family val="2"/>
      </rPr>
      <t xml:space="preserve">(Keine Verlegung in andere JVA, in dem Fall Versand des Falldatenblatts) </t>
    </r>
  </si>
  <si>
    <r>
      <rPr>
        <b/>
        <sz val="12.5"/>
        <rFont val="Arial"/>
        <family val="2"/>
      </rPr>
      <t>Rechtsgrundlage</t>
    </r>
    <r>
      <rPr>
        <sz val="12.5"/>
        <rFont val="Arial"/>
        <family val="2"/>
      </rPr>
      <t xml:space="preserve"> der Sicherungsverwahrung
</t>
    </r>
    <r>
      <rPr>
        <sz val="11.5"/>
        <color indexed="8"/>
        <rFont val="Arial"/>
        <family val="2"/>
      </rPr>
      <t xml:space="preserve">   </t>
    </r>
    <r>
      <rPr>
        <i/>
        <sz val="11.5"/>
        <color indexed="8"/>
        <rFont val="Arial"/>
        <family val="2"/>
      </rPr>
      <t>1 = § 66 StGB (Anordnung der SV im Urteil) | 
   2 = § 66a StGB (Vorbehalt der SV) | 
   3 = § 66b StGB (Nachträgliche SV) | 
   4 = Vorbehalt der SV nach JGG (§§ 7 II; 106 III und IV JGG) | 
   5 = nachträgliche SV nach JGG</t>
    </r>
    <r>
      <rPr>
        <i/>
        <sz val="11.5"/>
        <rFont val="Arial"/>
        <family val="2"/>
      </rPr>
      <t xml:space="preserve"> (§§ 7 IV; 106 V und VI JGG) </t>
    </r>
  </si>
  <si>
    <r>
      <rPr>
        <b/>
        <sz val="12.5"/>
        <rFont val="Arial"/>
        <family val="2"/>
      </rPr>
      <t>Geburtsdatum</t>
    </r>
    <r>
      <rPr>
        <b/>
        <i/>
        <sz val="12.5"/>
        <rFont val="Arial"/>
        <family val="2"/>
      </rPr>
      <t xml:space="preserve"> </t>
    </r>
    <r>
      <rPr>
        <i/>
        <sz val="11.5"/>
        <rFont val="Arial"/>
        <family val="2"/>
      </rPr>
      <t>(TT.MM.JJJJ)</t>
    </r>
  </si>
  <si>
    <r>
      <rPr>
        <b/>
        <sz val="12.5"/>
        <rFont val="Arial"/>
        <family val="2"/>
      </rPr>
      <t>Inhaftierungsdatum</t>
    </r>
    <r>
      <rPr>
        <i/>
        <sz val="12.5"/>
        <rFont val="Arial"/>
        <family val="2"/>
      </rPr>
      <t xml:space="preserve"> </t>
    </r>
    <r>
      <rPr>
        <i/>
        <sz val="11.5"/>
        <rFont val="Arial"/>
        <family val="2"/>
      </rPr>
      <t>(TT.MM.JJJJ)</t>
    </r>
    <r>
      <rPr>
        <i/>
        <sz val="12.5"/>
        <rFont val="Arial"/>
        <family val="2"/>
      </rPr>
      <t xml:space="preserve">
</t>
    </r>
    <r>
      <rPr>
        <i/>
        <sz val="11.5"/>
        <rFont val="Arial"/>
        <family val="2"/>
      </rPr>
      <t xml:space="preserve">  (letztes Zuführungsdatum in beliebige JVA aus Freiheit, nicht notwendig im SV-Verfahren, auch U- Haft &amp; andere Freiheitsstrafen)</t>
    </r>
  </si>
  <si>
    <r>
      <t xml:space="preserve">Sicherungsverwahrung </t>
    </r>
    <r>
      <rPr>
        <b/>
        <sz val="12.5"/>
        <rFont val="Arial"/>
        <family val="2"/>
      </rPr>
      <t>angetreten</t>
    </r>
    <r>
      <rPr>
        <sz val="12.5"/>
        <rFont val="Arial"/>
        <family val="2"/>
      </rPr>
      <t xml:space="preserve">? </t>
    </r>
    <r>
      <rPr>
        <i/>
        <sz val="11.5"/>
        <rFont val="Arial"/>
        <family val="2"/>
      </rPr>
      <t xml:space="preserve">(1=nein | 2=ja) </t>
    </r>
  </si>
  <si>
    <r>
      <t xml:space="preserve">Sicherungsverwahrung </t>
    </r>
    <r>
      <rPr>
        <b/>
        <sz val="12.5"/>
        <color rgb="FF000000"/>
        <rFont val="Arial"/>
        <family val="2"/>
      </rPr>
      <t>beendet</t>
    </r>
    <r>
      <rPr>
        <sz val="12.5"/>
        <color indexed="8"/>
        <rFont val="Arial"/>
        <family val="2"/>
      </rPr>
      <t xml:space="preserve">? </t>
    </r>
    <r>
      <rPr>
        <i/>
        <sz val="11.5"/>
        <color indexed="8"/>
        <rFont val="Arial"/>
        <family val="2"/>
      </rPr>
      <t>(1 = nein | 2 = ja)</t>
    </r>
  </si>
  <si>
    <r>
      <rPr>
        <b/>
        <sz val="12.5"/>
        <color rgb="FF000000"/>
        <rFont val="Arial"/>
        <family val="2"/>
      </rPr>
      <t>Beginn</t>
    </r>
    <r>
      <rPr>
        <sz val="12.5"/>
        <color indexed="8"/>
        <rFont val="Arial"/>
        <family val="2"/>
      </rPr>
      <t xml:space="preserve"> des Vollzugs der Sicherungsverwahrung </t>
    </r>
    <r>
      <rPr>
        <i/>
        <sz val="12.5"/>
        <color indexed="8"/>
        <rFont val="Arial"/>
        <family val="2"/>
      </rPr>
      <t xml:space="preserve">(Erstantritt) </t>
    </r>
    <r>
      <rPr>
        <i/>
        <sz val="11.5"/>
        <color indexed="8"/>
        <rFont val="Arial"/>
        <family val="2"/>
      </rPr>
      <t>(TT.MM.JJJJ)</t>
    </r>
  </si>
  <si>
    <r>
      <rPr>
        <b/>
        <sz val="12.5"/>
        <color rgb="FF000000"/>
        <rFont val="Arial"/>
        <family val="2"/>
      </rPr>
      <t>Datum</t>
    </r>
    <r>
      <rPr>
        <sz val="12.5"/>
        <color indexed="8"/>
        <rFont val="Arial"/>
        <family val="2"/>
      </rPr>
      <t xml:space="preserve"> der Beendigung der Sicherungsverwahrung </t>
    </r>
    <r>
      <rPr>
        <i/>
        <sz val="11.5"/>
        <color indexed="8"/>
        <rFont val="Arial"/>
        <family val="2"/>
      </rPr>
      <t>(TT.MM.JJJJ)</t>
    </r>
  </si>
  <si>
    <r>
      <rPr>
        <b/>
        <sz val="12.5"/>
        <color rgb="FF000000"/>
        <rFont val="Arial"/>
        <family val="2"/>
      </rPr>
      <t xml:space="preserve">Grund </t>
    </r>
    <r>
      <rPr>
        <sz val="12.5"/>
        <color rgb="FF000000"/>
        <rFont val="Arial"/>
        <family val="2"/>
      </rPr>
      <t>der Beendigung der Sicherungsverwahrung</t>
    </r>
    <r>
      <rPr>
        <sz val="11.5"/>
        <color indexed="8"/>
        <rFont val="Arial"/>
        <family val="2"/>
      </rPr>
      <t xml:space="preserve">
   </t>
    </r>
    <r>
      <rPr>
        <i/>
        <sz val="11.5"/>
        <color indexed="8"/>
        <rFont val="Arial"/>
        <family val="2"/>
      </rPr>
      <t>1 = Aussetzung zu Bewährung gem. § 67d II 1 StGB | 
   2 = Behandlungsdefizite gem. § 67d II 2 StGB | 
   3 = Erledigung gem. § 67d III StGB |  
   4 = Überweisung in ein psychiatrisches Krankenhaus (§ 63 StGB) | 
   6 = Abschiebung | 
   7 = verstorben</t>
    </r>
  </si>
  <si>
    <r>
      <t xml:space="preserve">Aktueller </t>
    </r>
    <r>
      <rPr>
        <b/>
        <sz val="12.5"/>
        <rFont val="Arial"/>
        <family val="2"/>
      </rPr>
      <t>Status</t>
    </r>
    <r>
      <rPr>
        <sz val="12.5"/>
        <rFont val="Arial"/>
        <family val="2"/>
      </rPr>
      <t xml:space="preserve"> zum Stichtag
</t>
    </r>
    <r>
      <rPr>
        <sz val="11.5"/>
        <rFont val="Arial"/>
        <family val="2"/>
      </rPr>
      <t xml:space="preserve">   </t>
    </r>
    <r>
      <rPr>
        <i/>
        <sz val="11.5"/>
        <rFont val="Arial"/>
        <family val="2"/>
      </rPr>
      <t xml:space="preserve">1 = erwachsene Strafgefangene mit </t>
    </r>
    <r>
      <rPr>
        <i/>
        <u/>
        <sz val="11.5"/>
        <rFont val="Arial"/>
        <family val="2"/>
      </rPr>
      <t xml:space="preserve">angeordneter </t>
    </r>
    <r>
      <rPr>
        <i/>
        <sz val="11.5"/>
        <rFont val="Arial"/>
        <family val="2"/>
      </rPr>
      <t xml:space="preserve">SV |
   2 = erwachsene Strafgefangene mit </t>
    </r>
    <r>
      <rPr>
        <i/>
        <u/>
        <sz val="11.5"/>
        <rFont val="Arial"/>
        <family val="2"/>
      </rPr>
      <t>vorbehaltener</t>
    </r>
    <r>
      <rPr>
        <i/>
        <sz val="11.5"/>
        <rFont val="Arial"/>
        <family val="2"/>
      </rPr>
      <t xml:space="preserve"> SV |
   3 = Gefangene nach </t>
    </r>
    <r>
      <rPr>
        <i/>
        <u/>
        <sz val="11.5"/>
        <rFont val="Arial"/>
        <family val="2"/>
      </rPr>
      <t>JGG</t>
    </r>
    <r>
      <rPr>
        <i/>
        <sz val="11.5"/>
        <rFont val="Arial"/>
        <family val="2"/>
      </rPr>
      <t xml:space="preserve"> mit vorbehaltener SV |
   4 = Sicherungsverwahrte |
   5 = Unterbrechung der Vollstreckung in dieser Sache (bsp. Haft in anderer Sache) |
   6 = Vollstreckung in dieser Sache hat noch nicht begonnen |
   7 = Vollstreckung beendet</t>
    </r>
  </si>
  <si>
    <r>
      <rPr>
        <b/>
        <sz val="12.5"/>
        <rFont val="Arial"/>
        <family val="2"/>
      </rPr>
      <t xml:space="preserve">Geschlecht </t>
    </r>
    <r>
      <rPr>
        <i/>
        <sz val="12.5"/>
        <rFont val="Arial"/>
        <family val="2"/>
      </rPr>
      <t>(</t>
    </r>
    <r>
      <rPr>
        <i/>
        <sz val="11.5"/>
        <rFont val="Arial"/>
        <family val="2"/>
      </rPr>
      <t>1 = männlich | 2 = weiblich)</t>
    </r>
  </si>
  <si>
    <r>
      <t xml:space="preserve">Deutsche </t>
    </r>
    <r>
      <rPr>
        <b/>
        <sz val="12.5"/>
        <rFont val="Arial"/>
        <family val="2"/>
      </rPr>
      <t>Staatsangehörigkeit</t>
    </r>
    <r>
      <rPr>
        <sz val="12.5"/>
        <rFont val="Arial"/>
        <family val="2"/>
      </rPr>
      <t>?</t>
    </r>
    <r>
      <rPr>
        <sz val="11.5"/>
        <rFont val="Arial"/>
        <family val="2"/>
      </rPr>
      <t xml:space="preserve"> </t>
    </r>
    <r>
      <rPr>
        <i/>
        <sz val="11.5"/>
        <rFont val="Arial"/>
        <family val="2"/>
      </rPr>
      <t>(1 = nein | 2 = ja)</t>
    </r>
  </si>
  <si>
    <r>
      <rPr>
        <sz val="12.5"/>
        <color indexed="8"/>
        <rFont val="Arial"/>
        <family val="2"/>
      </rPr>
      <t xml:space="preserve">Verbüßen von </t>
    </r>
    <r>
      <rPr>
        <b/>
        <sz val="12.5"/>
        <color rgb="FF000000"/>
        <rFont val="Arial"/>
        <family val="2"/>
      </rPr>
      <t>Strafen in anderer Sache</t>
    </r>
    <r>
      <rPr>
        <sz val="12.5"/>
        <color indexed="8"/>
        <rFont val="Arial"/>
        <family val="2"/>
      </rPr>
      <t xml:space="preserve"> seit Beginn der Vollstreckung der Jugend- oder Freiheitsstrafe, wegen der SV angeordnet oder vorbehalten ist </t>
    </r>
    <r>
      <rPr>
        <i/>
        <sz val="11.5"/>
        <color indexed="8"/>
        <rFont val="Arial"/>
        <family val="2"/>
      </rPr>
      <t>(1 = nein | 2 = ja)</t>
    </r>
  </si>
  <si>
    <r>
      <t xml:space="preserve">Anlassdelikte </t>
    </r>
    <r>
      <rPr>
        <b/>
        <u/>
        <sz val="12.5"/>
        <rFont val="Arial"/>
        <family val="2"/>
      </rPr>
      <t xml:space="preserve">für Anordnung/ Vorbehalt der SV </t>
    </r>
    <r>
      <rPr>
        <b/>
        <sz val="12.5"/>
        <rFont val="Arial"/>
        <family val="2"/>
      </rPr>
      <t xml:space="preserve"> </t>
    </r>
    <r>
      <rPr>
        <b/>
        <i/>
        <sz val="12.5"/>
        <rFont val="Arial"/>
        <family val="2"/>
      </rPr>
      <t>(Mehrfachnennungen möglich)</t>
    </r>
  </si>
  <si>
    <r>
      <rPr>
        <sz val="12.5"/>
        <color indexed="8"/>
        <rFont val="Arial"/>
        <family val="2"/>
      </rPr>
      <t>Freiheitsstrafe beendet?</t>
    </r>
    <r>
      <rPr>
        <i/>
        <sz val="12.5"/>
        <color indexed="8"/>
        <rFont val="Arial"/>
        <family val="2"/>
      </rPr>
      <t xml:space="preserve"> </t>
    </r>
    <r>
      <rPr>
        <i/>
        <sz val="11.5"/>
        <color indexed="8"/>
        <rFont val="Arial"/>
        <family val="2"/>
      </rPr>
      <t>(1=nein | 2=ja)</t>
    </r>
    <r>
      <rPr>
        <i/>
        <sz val="11.5"/>
        <color indexed="10"/>
        <rFont val="Arial"/>
        <family val="2"/>
      </rPr>
      <t xml:space="preserve"> </t>
    </r>
  </si>
  <si>
    <t>05. sozialtherapeutischer Behandlung in SoThA</t>
  </si>
  <si>
    <t>V. Unterbringung während der Sicherungsverwahrung</t>
  </si>
  <si>
    <t>VI. Lockerungen/ vollzugsöffnende Maßnahmen</t>
  </si>
  <si>
    <r>
      <t xml:space="preserve">Unterbringung im offenen Vollzug
</t>
    </r>
    <r>
      <rPr>
        <sz val="12.5"/>
        <rFont val="Arial"/>
        <family val="2"/>
      </rPr>
      <t xml:space="preserve">Eignung und Durchführung im Bezugszeitraum seit dem letzten Stichtag </t>
    </r>
    <r>
      <rPr>
        <b/>
        <sz val="12.5"/>
        <rFont val="Arial"/>
        <family val="2"/>
      </rPr>
      <t xml:space="preserve">
</t>
    </r>
    <r>
      <rPr>
        <i/>
        <sz val="11.5"/>
        <rFont val="Arial"/>
        <family val="2"/>
      </rPr>
      <t>1 = nicht geeignet | 
2 = geeignet, nicht verlegt |
3 = geeignet, Aufenthalt dauert an/ wurde ohne Beanstandung durchgeführt |
4 = Rückverlegung nach Widerruf der Eignung</t>
    </r>
  </si>
  <si>
    <r>
      <t xml:space="preserve">Gründe für die Rückverlegung
</t>
    </r>
    <r>
      <rPr>
        <sz val="11.5"/>
        <color indexed="8"/>
        <rFont val="Arial"/>
        <family val="2"/>
      </rPr>
      <t xml:space="preserve">   </t>
    </r>
    <r>
      <rPr>
        <i/>
        <sz val="11.5"/>
        <color indexed="8"/>
        <rFont val="Arial"/>
        <family val="2"/>
      </rPr>
      <t>1 = auf eigenen Wunsch | 
   2 = aus Gründen der Sicherheit oder Ordnung |
   3 = mangelnde Compliance (Motivation, Mitarbeitsbereitschaft, Bruch von 
         Vereinbarungen, Störung der Behandlung anderer) | 
   4 = Lockerungsmissbrauch |    
   5 = Abschluss der Behandlung | 
   6 = sonstiges</t>
    </r>
  </si>
  <si>
    <r>
      <t>Ort der</t>
    </r>
    <r>
      <rPr>
        <b/>
        <sz val="12.5"/>
        <rFont val="Arial"/>
        <family val="2"/>
      </rPr>
      <t xml:space="preserve"> Unterbringung </t>
    </r>
    <r>
      <rPr>
        <sz val="12.5"/>
        <rFont val="Arial"/>
        <family val="2"/>
      </rPr>
      <t>am Stichtag</t>
    </r>
    <r>
      <rPr>
        <i/>
        <sz val="12.5"/>
        <rFont val="Arial"/>
        <family val="2"/>
      </rPr>
      <t xml:space="preserve">
</t>
    </r>
    <r>
      <rPr>
        <i/>
        <sz val="11.5"/>
        <rFont val="Arial"/>
        <family val="2"/>
      </rPr>
      <t xml:space="preserve">   1 = für Sicherungsverwahrung zuständige JVA |
   2 = Unterbringung in einer sozialtherapeutischen Einrichtung (außerhalb der SV Einrichtung) |
   3 = Unterbringung in einer Abteilung/ Anstalt zur Teilnahme an sonst. Behandlungsmaßnahmen | 
   4 = Unterbringung in einer Abteilung/ Anstalt zur Teilnahme an Bildungsmaßnahmen | 
   5 = Unterbringung in einer Abteilung/ Anstalt des offenen Vollzugs | 
   6 = sonstiges</t>
    </r>
  </si>
  <si>
    <r>
      <t xml:space="preserve">Eignung und Durchführung der folgenden vollzugsöffnenden Maßnahmen im Bezugszeitraum seit dem letzten Stichtag
</t>
    </r>
    <r>
      <rPr>
        <i/>
        <sz val="11.5"/>
        <rFont val="Arial"/>
        <family val="2"/>
      </rPr>
      <t>1 = nicht geeignet | 
2 = geeignet, Maßnahme nicht durchgeführt |
3 = geeignet, Maßnahme dauert an/ wurde ohne Beanstandung durchgeführt |
4 = Maßnahme mit Beanstandung durchgeführt, Eignung nicht widerrufen |
5 = Maßnahme mit Beanstandung durchgeführt, Eignung widerrufen |
6 = Eignung aus anderen Gründen widerrufen</t>
    </r>
  </si>
  <si>
    <r>
      <rPr>
        <b/>
        <sz val="18"/>
        <rFont val="Arial"/>
        <family val="2"/>
      </rPr>
      <t>→</t>
    </r>
    <r>
      <rPr>
        <b/>
        <sz val="13"/>
        <rFont val="Arial"/>
        <family val="2"/>
      </rPr>
      <t xml:space="preserve"> </t>
    </r>
    <r>
      <rPr>
        <b/>
        <i/>
        <sz val="13"/>
        <rFont val="Arial"/>
        <family val="2"/>
      </rPr>
      <t>Falls Freiheitsstrafe beendet:</t>
    </r>
  </si>
  <si>
    <r>
      <rPr>
        <b/>
        <sz val="18"/>
        <color rgb="FF000000"/>
        <rFont val="Arial"/>
        <family val="2"/>
      </rPr>
      <t>→</t>
    </r>
    <r>
      <rPr>
        <b/>
        <sz val="13"/>
        <color rgb="FF000000"/>
        <rFont val="Arial"/>
        <family val="2"/>
      </rPr>
      <t xml:space="preserve"> </t>
    </r>
    <r>
      <rPr>
        <b/>
        <i/>
        <sz val="12.5"/>
        <color indexed="8"/>
        <rFont val="Arial"/>
        <family val="2"/>
      </rPr>
      <t xml:space="preserve">Falls Unterbrechung der Freiheitsstrafe: </t>
    </r>
  </si>
  <si>
    <r>
      <rPr>
        <b/>
        <sz val="18"/>
        <rFont val="Arial"/>
        <family val="2"/>
      </rPr>
      <t xml:space="preserve">→ </t>
    </r>
    <r>
      <rPr>
        <b/>
        <i/>
        <sz val="12.5"/>
        <rFont val="Arial"/>
        <family val="2"/>
      </rPr>
      <t>Falls Sicherungsverwahrung nicht angetreten:</t>
    </r>
  </si>
  <si>
    <r>
      <rPr>
        <b/>
        <sz val="18"/>
        <rFont val="Arial"/>
        <family val="2"/>
      </rPr>
      <t xml:space="preserve">→ </t>
    </r>
    <r>
      <rPr>
        <b/>
        <i/>
        <sz val="12.5"/>
        <rFont val="Arial"/>
        <family val="2"/>
      </rPr>
      <t>Falls Sicherungsverwahrung angetreten:</t>
    </r>
  </si>
  <si>
    <r>
      <rPr>
        <b/>
        <sz val="18"/>
        <color rgb="FF000000"/>
        <rFont val="Arial"/>
        <family val="2"/>
      </rPr>
      <t>→</t>
    </r>
    <r>
      <rPr>
        <b/>
        <i/>
        <sz val="12.5"/>
        <color indexed="8"/>
        <rFont val="Arial"/>
        <family val="2"/>
      </rPr>
      <t xml:space="preserve"> Falls Unterbrechung der Sicherungsverwahrung: </t>
    </r>
  </si>
  <si>
    <r>
      <rPr>
        <b/>
        <sz val="18"/>
        <color rgb="FF000000"/>
        <rFont val="Arial"/>
        <family val="2"/>
      </rPr>
      <t>→</t>
    </r>
    <r>
      <rPr>
        <b/>
        <i/>
        <sz val="12.5"/>
        <color indexed="8"/>
        <rFont val="Arial"/>
        <family val="2"/>
      </rPr>
      <t xml:space="preserve"> Falls Sicherungsverwahrung beendet:</t>
    </r>
  </si>
  <si>
    <r>
      <rPr>
        <b/>
        <sz val="18"/>
        <color rgb="FF000000"/>
        <rFont val="Arial"/>
        <family val="2"/>
      </rPr>
      <t xml:space="preserve">→ </t>
    </r>
    <r>
      <rPr>
        <b/>
        <i/>
        <sz val="13"/>
        <color indexed="8"/>
        <rFont val="Arial"/>
        <family val="2"/>
      </rPr>
      <t xml:space="preserve">Falls Unterbringung in einer sozialtherapeutischen Einrichtung zum Zeitpunkt des STICHTAGS oder kurzfristig im BEZUGSZEITRAUM: </t>
    </r>
  </si>
  <si>
    <r>
      <rPr>
        <b/>
        <sz val="18"/>
        <color rgb="FF000000"/>
        <rFont val="Arial"/>
        <family val="2"/>
      </rPr>
      <t>→</t>
    </r>
    <r>
      <rPr>
        <b/>
        <i/>
        <sz val="13"/>
        <color indexed="8"/>
        <rFont val="Arial"/>
        <family val="2"/>
      </rPr>
      <t xml:space="preserve"> Falls Rückverlegung aus einer sozialtherapeutischen Einrichtung: </t>
    </r>
  </si>
  <si>
    <r>
      <rPr>
        <b/>
        <sz val="18"/>
        <rFont val="Arial"/>
        <family val="2"/>
      </rPr>
      <t>→</t>
    </r>
    <r>
      <rPr>
        <b/>
        <sz val="12.5"/>
        <rFont val="Arial"/>
        <family val="2"/>
      </rPr>
      <t xml:space="preserve"> </t>
    </r>
    <r>
      <rPr>
        <b/>
        <i/>
        <sz val="12.5"/>
        <rFont val="Arial"/>
        <family val="2"/>
      </rPr>
      <t>Falls Widerruf nach Bewährungsausetzung erfolgt</t>
    </r>
  </si>
  <si>
    <t xml:space="preserve">                                                                                      1 = nein, mangels Angebot  | 
                                                                                      2 = nein, mangels Motivation | 
                                                                                      3 = nein, aber geplant  |
                                                                                      4 = ja, aktuell laufend  | 
                                                                                      5 = ja, vorzeitig beendet  | 
                                                                                      6 = ja, planmäßig beendet  | 
                                                                                      8 = entfällt </t>
  </si>
  <si>
    <t xml:space="preserve">                                                                                     1 = gar nicht | 
                                                                                     2 = nur ansatzweise | 
                                                                                     3 = annähernd  |  
                                                                                     4 = vollständig | 
                                                                                     8 = entfällt 
                                                                                     9 = nicht einschätzbar</t>
  </si>
  <si>
    <t xml:space="preserve">                                                                                1 = Bedarf nicht erkennbar  | 
                                                                                2 = Bedarf erkennbar  | 
                                                                                9 = Bedarf nicht einschätzbar</t>
  </si>
  <si>
    <t xml:space="preserve">                                                                                   1 = nicht erkennbar | 
                                                                                   2 = eher gering | 
                                                                                   3 = moderat | 
                                                                                   4 = eher hoch | 
                                                                                   9 = nicht einschätzbar</t>
  </si>
  <si>
    <t>Sonstiges, nämlich:</t>
  </si>
  <si>
    <t xml:space="preserve">Fachliche Beurteilung nach dem Ergebnis der Vollzugsplanung seit 1. April des Vorjahres bzw. seit der letzten Stichtagserhebung bezüglich </t>
  </si>
  <si>
    <r>
      <t>Zeitlich beschränkte</t>
    </r>
    <r>
      <rPr>
        <b/>
        <sz val="12.5"/>
        <rFont val="Arial"/>
        <family val="2"/>
      </rPr>
      <t xml:space="preserve"> Unterbrechung</t>
    </r>
    <r>
      <rPr>
        <sz val="12.5"/>
        <rFont val="Arial"/>
        <family val="2"/>
      </rPr>
      <t xml:space="preserve"> der Freiheitsstrafe (bei Status 5 angeben, wenn zum Stichtag unterbrochen)</t>
    </r>
    <r>
      <rPr>
        <i/>
        <sz val="12.5"/>
        <rFont val="Arial"/>
        <family val="2"/>
      </rPr>
      <t xml:space="preserve">
</t>
    </r>
    <r>
      <rPr>
        <i/>
        <sz val="11.5"/>
        <rFont val="Arial"/>
        <family val="2"/>
      </rPr>
      <t xml:space="preserve">   1 = nein | 
   2 = ja, Überweisung in ein psychiatrisches Krankenhaus im Bezugszeitraum (§ 63 StGB) | 
   3 = ja, Überweisung in eine Entziehungsanstalt im Bezugszeitraum (§ 64 StGB) | 
   4 = ja, sonstiges</t>
    </r>
  </si>
  <si>
    <r>
      <t xml:space="preserve">Hinweis: Die obenstehenden Basisdaten dienen der Genierung der ID, die für die spätere Zusammenführung der Daten notwendig ist und </t>
    </r>
    <r>
      <rPr>
        <b/>
        <u/>
        <sz val="12"/>
        <rFont val="Arial"/>
        <family val="2"/>
      </rPr>
      <t>dürfen nach erstmaliger Anlage des Datenblattes nicht verändert</t>
    </r>
    <r>
      <rPr>
        <b/>
        <sz val="12"/>
        <rFont val="Arial"/>
        <family val="2"/>
      </rPr>
      <t xml:space="preserve"> werden!</t>
    </r>
  </si>
  <si>
    <r>
      <t xml:space="preserve">War im Bezugszeitraum seit dem letzten Stichtag ein fachlich begründeter Bedarf erkennbar zur Teilnahme an …
</t>
    </r>
    <r>
      <rPr>
        <sz val="12.5"/>
        <rFont val="Arial"/>
        <family val="2"/>
      </rPr>
      <t>Hinweis: Bedarf bezieht sich nur auf aktuelles Erhebungsjahr, zukünftiger Bedarf wird nicht abgefragt</t>
    </r>
  </si>
  <si>
    <t>VII. Fachliche Beurteilung des Behandlungsbedarfes</t>
  </si>
  <si>
    <t xml:space="preserve">VIII. Fachliche Beurteilung des Behandlungsverlaufes  </t>
  </si>
  <si>
    <t>IX. Fachliche Beurteilung der Behandlungsergebnisse</t>
  </si>
  <si>
    <t xml:space="preserve">X. Fachliche Beurteilung des Gefangenen/ Untergebrachten </t>
  </si>
  <si>
    <t xml:space="preserve">II. Stammdaten zur Person und zum Ausgangsurteil </t>
  </si>
  <si>
    <r>
      <rPr>
        <b/>
        <sz val="12.5"/>
        <rFont val="Arial"/>
        <family val="2"/>
      </rPr>
      <t>Zusätzliche Maßregel</t>
    </r>
    <r>
      <rPr>
        <sz val="12.5"/>
        <rFont val="Arial"/>
        <family val="2"/>
      </rPr>
      <t xml:space="preserve"> laut Urteil angeordnet</t>
    </r>
    <r>
      <rPr>
        <sz val="11.5"/>
        <rFont val="Arial"/>
        <family val="2"/>
      </rPr>
      <t xml:space="preserve">
   1 = Nein, keine | 
   2 = § 63 StGB (psychiatrisches Krankenhaus) | 
   3 = § 64 StGB (Entziehungsanstalt) </t>
    </r>
  </si>
  <si>
    <r>
      <rPr>
        <sz val="12.5"/>
        <rFont val="Arial"/>
        <family val="2"/>
      </rPr>
      <t>Datum der</t>
    </r>
    <r>
      <rPr>
        <b/>
        <sz val="12.5"/>
        <rFont val="Arial"/>
        <family val="2"/>
      </rPr>
      <t xml:space="preserve"> Rechtskraft</t>
    </r>
    <r>
      <rPr>
        <sz val="12.5"/>
        <rFont val="Arial"/>
        <family val="2"/>
      </rPr>
      <t xml:space="preserve"> des Urteil mit dem Sicherunsgverwahrung angeordnet oder vorbehalten wurde</t>
    </r>
    <r>
      <rPr>
        <sz val="11.5"/>
        <rFont val="Arial"/>
        <family val="2"/>
      </rPr>
      <t xml:space="preserve"> </t>
    </r>
    <r>
      <rPr>
        <i/>
        <sz val="11.5"/>
        <rFont val="Arial"/>
        <family val="2"/>
      </rPr>
      <t>(TT.MM.JJJJ)</t>
    </r>
  </si>
  <si>
    <r>
      <t>Terrorismusdelikte (§§  89a, 89b, 89c, 91, 129a, 129b StGB)</t>
    </r>
    <r>
      <rPr>
        <i/>
        <sz val="11.5"/>
        <rFont val="Arial"/>
        <family val="2"/>
      </rPr>
      <t xml:space="preserve"> (1 = nein | 2 = ja)</t>
    </r>
  </si>
  <si>
    <r>
      <t>Sicherungsverwahrung ohne vorgelagerte Freiheitsstrafe, da nachträgliche SV  (</t>
    </r>
    <r>
      <rPr>
        <i/>
        <sz val="11.5"/>
        <rFont val="Arial"/>
        <family val="2"/>
      </rPr>
      <t xml:space="preserve">1 = nein | 2 = ja </t>
    </r>
    <r>
      <rPr>
        <sz val="11.5"/>
        <rFont val="Arial"/>
        <family val="2"/>
      </rPr>
      <t>→</t>
    </r>
    <r>
      <rPr>
        <i/>
        <sz val="11.5"/>
        <rFont val="Arial"/>
        <family val="2"/>
      </rPr>
      <t xml:space="preserve"> weiter zu IV.)</t>
    </r>
  </si>
  <si>
    <r>
      <rPr>
        <sz val="12.5"/>
        <rFont val="Arial"/>
        <family val="2"/>
      </rPr>
      <t xml:space="preserve">Beginn der Unterbrechung </t>
    </r>
    <r>
      <rPr>
        <i/>
        <sz val="11.5"/>
        <rFont val="Arial"/>
        <family val="2"/>
      </rPr>
      <t>(TT.MM.JJJJ)</t>
    </r>
  </si>
  <si>
    <r>
      <rPr>
        <sz val="12.5"/>
        <rFont val="Arial"/>
        <family val="2"/>
      </rPr>
      <t>Ende der Unterbrechung</t>
    </r>
    <r>
      <rPr>
        <i/>
        <sz val="11.5"/>
        <rFont val="Arial"/>
        <family val="2"/>
      </rPr>
      <t xml:space="preserve"> (TT.MM.JJJJ)</t>
    </r>
  </si>
  <si>
    <r>
      <rPr>
        <b/>
        <sz val="12.5"/>
        <rFont val="Arial"/>
        <family val="2"/>
      </rPr>
      <t>Grund</t>
    </r>
    <r>
      <rPr>
        <sz val="12.5"/>
        <rFont val="Arial"/>
        <family val="2"/>
      </rPr>
      <t xml:space="preserve"> der Beendigung 
</t>
    </r>
    <r>
      <rPr>
        <sz val="11.5"/>
        <rFont val="Arial"/>
        <family val="2"/>
      </rPr>
      <t xml:space="preserve">   </t>
    </r>
    <r>
      <rPr>
        <i/>
        <sz val="11.5"/>
        <rFont val="Arial"/>
        <family val="2"/>
      </rPr>
      <t>1 = Beendigung zum regulären Strafende | 
   2 = Überweisung in ein psychiatrisches Krankenhaus (§ 63 StGB) | 
   4 = Aussetzung der Freiheitsstrafe gem. §§ 57, 57a StGB  |
   6 = Abschiebung | 
   7 = verstorben | 
   8 = sonstiges (bei Bemerkungen spezifizieren)</t>
    </r>
  </si>
  <si>
    <r>
      <rPr>
        <b/>
        <sz val="12.5"/>
        <rFont val="Arial"/>
        <family val="2"/>
      </rPr>
      <t>Grund</t>
    </r>
    <r>
      <rPr>
        <sz val="12.5"/>
        <rFont val="Arial"/>
        <family val="2"/>
      </rPr>
      <t xml:space="preserve"> für Nichtantritt
</t>
    </r>
    <r>
      <rPr>
        <sz val="11.5"/>
        <rFont val="Arial"/>
        <family val="2"/>
      </rPr>
      <t xml:space="preserve"> </t>
    </r>
    <r>
      <rPr>
        <i/>
        <sz val="11.5"/>
        <rFont val="Arial"/>
        <family val="2"/>
      </rPr>
      <t xml:space="preserve">  1 = Freiheitsstrafe noch nicht beendet | 
   2 = Aussetzung der SV zur Bewährung gem. § 67c I Nr. 1 StGB | 
   3 = Aussetzung der SV zur Bewährung gem. § 67c I Nr. 2 StGB (Behandlungsdefizite) | 
   4 = Endgültige Entscheidung über die Nichtanordnung nach Vorbehalt ( § 66a StGB)
   5 = Vollzug weiterer Haftstrafen | 
   6 = Sonstiges (bei Bemerkungen spezifizieren)</t>
    </r>
  </si>
  <si>
    <r>
      <rPr>
        <b/>
        <sz val="12.5"/>
        <rFont val="Arial"/>
        <family val="2"/>
      </rPr>
      <t xml:space="preserve">Widerruf </t>
    </r>
    <r>
      <rPr>
        <sz val="12.5"/>
        <rFont val="Arial"/>
        <family val="2"/>
      </rPr>
      <t xml:space="preserve">nach Bewährungsaussetzung </t>
    </r>
    <r>
      <rPr>
        <i/>
        <sz val="11.5"/>
        <rFont val="Arial"/>
        <family val="2"/>
      </rPr>
      <t xml:space="preserve">(1=nein | 2=ja) </t>
    </r>
  </si>
  <si>
    <r>
      <t xml:space="preserve">Datum der </t>
    </r>
    <r>
      <rPr>
        <b/>
        <sz val="12.5"/>
        <rFont val="Arial"/>
        <family val="2"/>
      </rPr>
      <t>Aussetzung</t>
    </r>
    <r>
      <rPr>
        <sz val="12.5"/>
        <rFont val="Arial"/>
        <family val="2"/>
      </rPr>
      <t xml:space="preserve"> zur Bewährung gem. § 67d II 1 StGB </t>
    </r>
    <r>
      <rPr>
        <i/>
        <sz val="11.5"/>
        <rFont val="Arial"/>
        <family val="2"/>
      </rPr>
      <t>(TT.MM.JJJJ)</t>
    </r>
  </si>
  <si>
    <r>
      <t>Datum des</t>
    </r>
    <r>
      <rPr>
        <b/>
        <sz val="12.5"/>
        <rFont val="Arial"/>
        <family val="2"/>
      </rPr>
      <t xml:space="preserve"> Widerrufs </t>
    </r>
    <r>
      <rPr>
        <sz val="12.5"/>
        <rFont val="Arial"/>
        <family val="2"/>
      </rPr>
      <t xml:space="preserve">der Aussetzung gem. § 67g StGB </t>
    </r>
    <r>
      <rPr>
        <i/>
        <sz val="11.5"/>
        <rFont val="Arial"/>
        <family val="2"/>
      </rPr>
      <t>(TT.MM.JJJJ)</t>
    </r>
  </si>
  <si>
    <r>
      <rPr>
        <b/>
        <sz val="12.5"/>
        <color rgb="FF000000"/>
        <rFont val="Arial"/>
        <family val="2"/>
      </rPr>
      <t>Unterbrechung</t>
    </r>
    <r>
      <rPr>
        <sz val="12.5"/>
        <color indexed="8"/>
        <rFont val="Arial"/>
        <family val="2"/>
      </rPr>
      <t xml:space="preserve"> der Sicherungsverwahrung? (bei Status 5 angeben, wenn zum Stichtag unterbrochen)</t>
    </r>
    <r>
      <rPr>
        <i/>
        <sz val="11.5"/>
        <color indexed="8"/>
        <rFont val="Arial"/>
        <family val="2"/>
      </rPr>
      <t xml:space="preserve">
</t>
    </r>
    <r>
      <rPr>
        <i/>
        <sz val="11.5"/>
        <color rgb="FF000000"/>
        <rFont val="Arial"/>
        <family val="2"/>
      </rPr>
      <t xml:space="preserve">   0 = nein | 
   1 = ja, Überweisung in ein psychiatrisches Krankenhaus (§ 63 StGB) | 
   2 = ja, Überweisung in eine Entziehungsanstalt (§ 64 StGB) |
   3 = ja, Vollzug anderer Strafen oder U-Haft |
   4 = ja, sonstiges (bei Bemerkungen spezifizieren)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</si>
</sst>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47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1"/>
    </font>
    <font>
      <b/>
      <sz val="13"/>
      <color indexed="9"/>
      <name val="Arial Narrow"/>
      <family val="2"/>
      <charset val="1"/>
    </font>
    <font>
      <b/>
      <sz val="11"/>
      <color theme="1"/>
      <name val="Calibri"/>
      <family val="2"/>
      <scheme val="minor"/>
    </font>
    <font>
      <sz val="12.5"/>
      <name val="Arial"/>
      <family val="2"/>
    </font>
    <font>
      <sz val="11.5"/>
      <name val="Arial"/>
      <family val="2"/>
    </font>
    <font>
      <i/>
      <sz val="11.5"/>
      <name val="Arial"/>
      <family val="2"/>
    </font>
    <font>
      <b/>
      <sz val="13"/>
      <name val="Arial"/>
      <family val="2"/>
    </font>
    <font>
      <i/>
      <sz val="12.5"/>
      <name val="Arial"/>
      <family val="2"/>
    </font>
    <font>
      <sz val="12"/>
      <color theme="1"/>
      <name val="Arial"/>
      <family val="2"/>
    </font>
    <font>
      <sz val="11.5"/>
      <color indexed="8"/>
      <name val="Arial"/>
      <family val="2"/>
    </font>
    <font>
      <i/>
      <sz val="11.5"/>
      <color indexed="8"/>
      <name val="Arial"/>
      <family val="2"/>
    </font>
    <font>
      <sz val="12.5"/>
      <color theme="0"/>
      <name val="Arial"/>
      <family val="2"/>
    </font>
    <font>
      <b/>
      <sz val="16"/>
      <color theme="0"/>
      <name val="Arial"/>
      <family val="2"/>
    </font>
    <font>
      <b/>
      <sz val="12.5"/>
      <color theme="0"/>
      <name val="Arial"/>
      <family val="2"/>
    </font>
    <font>
      <b/>
      <sz val="12.5"/>
      <color indexed="9"/>
      <name val="Arial"/>
      <family val="2"/>
    </font>
    <font>
      <b/>
      <sz val="12.5"/>
      <name val="Arial"/>
      <family val="2"/>
    </font>
    <font>
      <sz val="12.5"/>
      <color theme="1"/>
      <name val="Arial"/>
      <family val="2"/>
    </font>
    <font>
      <b/>
      <i/>
      <sz val="12.5"/>
      <name val="Arial"/>
      <family val="2"/>
    </font>
    <font>
      <b/>
      <sz val="12.5"/>
      <color indexed="8"/>
      <name val="Arial"/>
      <family val="2"/>
    </font>
    <font>
      <b/>
      <u/>
      <sz val="12.5"/>
      <name val="Arial"/>
      <family val="2"/>
    </font>
    <font>
      <b/>
      <sz val="12.5"/>
      <color theme="1"/>
      <name val="Arial"/>
      <family val="2"/>
    </font>
    <font>
      <b/>
      <sz val="12.5"/>
      <color indexed="12"/>
      <name val="Arial"/>
      <family val="2"/>
    </font>
    <font>
      <b/>
      <sz val="12.5"/>
      <color indexed="10"/>
      <name val="Arial"/>
      <family val="2"/>
    </font>
    <font>
      <b/>
      <sz val="13"/>
      <color indexed="9"/>
      <name val="Arial"/>
      <family val="2"/>
    </font>
    <font>
      <sz val="13"/>
      <name val="Arial"/>
      <family val="2"/>
    </font>
    <font>
      <sz val="13"/>
      <color theme="1"/>
      <name val="Arial"/>
      <family val="2"/>
    </font>
    <font>
      <sz val="12.5"/>
      <color indexed="8"/>
      <name val="Arial"/>
      <family val="2"/>
    </font>
    <font>
      <sz val="12"/>
      <color theme="0"/>
      <name val="Arial"/>
      <family val="2"/>
    </font>
    <font>
      <i/>
      <sz val="12.5"/>
      <color indexed="8"/>
      <name val="Arial"/>
      <family val="2"/>
    </font>
    <font>
      <i/>
      <sz val="11.5"/>
      <color indexed="10"/>
      <name val="Arial"/>
      <family val="2"/>
    </font>
    <font>
      <b/>
      <i/>
      <sz val="13"/>
      <name val="Arial"/>
      <family val="2"/>
    </font>
    <font>
      <i/>
      <sz val="12.5"/>
      <color theme="0"/>
      <name val="Arial"/>
      <family val="2"/>
    </font>
    <font>
      <b/>
      <i/>
      <sz val="12.5"/>
      <color indexed="8"/>
      <name val="Arial"/>
      <family val="2"/>
    </font>
    <font>
      <b/>
      <i/>
      <sz val="13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i/>
      <u/>
      <sz val="11.5"/>
      <name val="Arial"/>
      <family val="2"/>
    </font>
    <font>
      <i/>
      <sz val="11.5"/>
      <color rgb="FF000000"/>
      <name val="Arial"/>
      <family val="2"/>
    </font>
    <font>
      <b/>
      <sz val="12.5"/>
      <color rgb="FF000000"/>
      <name val="Arial"/>
      <family val="2"/>
    </font>
    <font>
      <sz val="12.5"/>
      <color rgb="FF00000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8"/>
      <color rgb="FF000000"/>
      <name val="Arial"/>
      <family val="2"/>
    </font>
    <font>
      <b/>
      <sz val="18"/>
      <name val="Arial"/>
      <family val="2"/>
    </font>
    <font>
      <b/>
      <sz val="13"/>
      <color rgb="FF000000"/>
      <name val="Arial"/>
      <family val="2"/>
    </font>
    <font>
      <b/>
      <u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F2F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23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4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4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/>
      <bottom style="medium">
        <color theme="4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4" tint="0.59999389629810485"/>
      </left>
      <right/>
      <top/>
      <bottom/>
      <diagonal/>
    </border>
    <border>
      <left/>
      <right/>
      <top style="thin">
        <color theme="0" tint="-0.24994659260841701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4" tint="0.59999389629810485"/>
      </top>
      <bottom style="thin">
        <color theme="0" tint="-0.249977111117893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medium">
        <color theme="4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4" tint="0.59999389629810485"/>
      </left>
      <right style="thin">
        <color theme="4" tint="-0.249977111117893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-0.249977111117893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0" tint="-0.249977111117893"/>
      </left>
      <right/>
      <top style="thin">
        <color theme="4" tint="0.59999389629810485"/>
      </top>
      <bottom style="thin">
        <color theme="0" tint="-0.249977111117893"/>
      </bottom>
      <diagonal/>
    </border>
    <border>
      <left/>
      <right/>
      <top style="thin">
        <color theme="4" tint="0.59999389629810485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4" tint="0.59999389629810485"/>
      </top>
      <bottom style="thin">
        <color theme="0" tint="-0.249977111117893"/>
      </bottom>
      <diagonal/>
    </border>
    <border>
      <left/>
      <right/>
      <top style="thin">
        <color theme="4" tint="0.59999389629810485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4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4" tint="0.59999389629810485"/>
      </left>
      <right style="thin">
        <color theme="4" tint="-0.249977111117893"/>
      </right>
      <top/>
      <bottom style="thin">
        <color theme="4" tint="0.59999389629810485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0.59999389629810485"/>
      </bottom>
      <diagonal/>
    </border>
    <border>
      <left style="thin">
        <color theme="4" tint="-0.249977111117893"/>
      </left>
      <right/>
      <top/>
      <bottom style="thin">
        <color theme="4" tint="0.59999389629810485"/>
      </bottom>
      <diagonal/>
    </border>
    <border>
      <left/>
      <right style="thin">
        <color theme="4" tint="-0.249977111117893"/>
      </right>
      <top style="thin">
        <color theme="4" tint="0.59999389629810485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0.59999389629810485"/>
      </top>
      <bottom/>
      <diagonal/>
    </border>
    <border>
      <left style="thin">
        <color theme="4" tint="-0.249977111117893"/>
      </left>
      <right/>
      <top style="thin">
        <color theme="4" tint="0.59999389629810485"/>
      </top>
      <bottom/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4" tint="-0.249977111117893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-0.249977111117893"/>
      </right>
      <top/>
      <bottom style="thin">
        <color theme="4" tint="0.59999389629810485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4" tint="-0.249977111117893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249977111117893"/>
      </left>
      <right/>
      <top style="thin">
        <color theme="4" tint="0.59999389629810485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4" tint="0.59999389629810485"/>
      </top>
      <bottom/>
      <diagonal/>
    </border>
    <border>
      <left/>
      <right/>
      <top style="thin">
        <color theme="0" tint="-0.249977111117893"/>
      </top>
      <bottom style="medium">
        <color theme="4" tint="-0.249977111117893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4" tint="-0.24994659260841701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-0.24994659260841701"/>
      </right>
      <top/>
      <bottom style="thin">
        <color theme="4" tint="0.59999389629810485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4" tint="0.59999389629810485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1" fontId="3" fillId="0" borderId="5">
      <alignment horizontal="center" vertical="center" wrapText="1"/>
      <protection locked="0"/>
    </xf>
  </cellStyleXfs>
  <cellXfs count="268">
    <xf numFmtId="0" fontId="0" fillId="0" borderId="0" xfId="0"/>
    <xf numFmtId="0" fontId="2" fillId="0" borderId="0" xfId="1" applyFont="1" applyAlignment="1">
      <alignment vertical="center" wrapText="1"/>
    </xf>
    <xf numFmtId="0" fontId="3" fillId="7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12" fillId="11" borderId="0" xfId="0" applyFont="1" applyFill="1" applyAlignment="1">
      <alignment vertical="top"/>
    </xf>
    <xf numFmtId="0" fontId="15" fillId="11" borderId="0" xfId="1" applyFont="1" applyFill="1" applyAlignment="1">
      <alignment vertical="top" wrapText="1"/>
    </xf>
    <xf numFmtId="0" fontId="16" fillId="11" borderId="0" xfId="1" applyFont="1" applyFill="1" applyAlignment="1">
      <alignment vertical="top" wrapText="1"/>
    </xf>
    <xf numFmtId="0" fontId="4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8" fillId="7" borderId="7" xfId="1" applyFont="1" applyFill="1" applyBorder="1" applyAlignment="1">
      <alignment horizontal="left" vertical="center" wrapText="1"/>
    </xf>
    <xf numFmtId="14" fontId="17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Alignment="1">
      <alignment vertical="top"/>
    </xf>
    <xf numFmtId="0" fontId="17" fillId="0" borderId="9" xfId="1" applyFont="1" applyBorder="1" applyAlignment="1" applyProtection="1">
      <alignment horizontal="center" vertical="center" wrapText="1"/>
      <protection locked="0"/>
    </xf>
    <xf numFmtId="0" fontId="16" fillId="7" borderId="9" xfId="1" applyFont="1" applyFill="1" applyBorder="1" applyAlignment="1">
      <alignment horizontal="left" vertical="center" wrapText="1"/>
    </xf>
    <xf numFmtId="0" fontId="17" fillId="2" borderId="13" xfId="1" applyFont="1" applyFill="1" applyBorder="1" applyAlignment="1" applyProtection="1">
      <alignment horizontal="center" vertical="center" wrapText="1"/>
      <protection locked="0"/>
    </xf>
    <xf numFmtId="0" fontId="22" fillId="11" borderId="0" xfId="1" applyFont="1" applyFill="1" applyAlignment="1">
      <alignment vertical="top"/>
    </xf>
    <xf numFmtId="0" fontId="19" fillId="11" borderId="0" xfId="1" applyFont="1" applyFill="1" applyAlignment="1">
      <alignment horizontal="center" vertical="top" wrapText="1"/>
    </xf>
    <xf numFmtId="0" fontId="21" fillId="11" borderId="0" xfId="0" applyFont="1" applyFill="1" applyAlignment="1">
      <alignment horizontal="center" vertical="top"/>
    </xf>
    <xf numFmtId="0" fontId="23" fillId="11" borderId="0" xfId="0" applyFont="1" applyFill="1" applyAlignment="1">
      <alignment horizontal="center" vertical="top"/>
    </xf>
    <xf numFmtId="0" fontId="17" fillId="11" borderId="0" xfId="0" applyFont="1" applyFill="1" applyAlignment="1">
      <alignment vertical="top"/>
    </xf>
    <xf numFmtId="0" fontId="4" fillId="11" borderId="0" xfId="0" applyFont="1" applyFill="1" applyAlignment="1">
      <alignment vertical="top"/>
    </xf>
    <xf numFmtId="0" fontId="14" fillId="11" borderId="0" xfId="1" applyFont="1" applyFill="1"/>
    <xf numFmtId="0" fontId="16" fillId="11" borderId="0" xfId="1" applyFont="1" applyFill="1"/>
    <xf numFmtId="0" fontId="16" fillId="11" borderId="0" xfId="1" applyFont="1" applyFill="1" applyAlignment="1">
      <alignment horizontal="center" vertical="top" wrapText="1"/>
    </xf>
    <xf numFmtId="0" fontId="16" fillId="11" borderId="0" xfId="0" applyFont="1" applyFill="1" applyAlignment="1">
      <alignment horizontal="center" vertical="top"/>
    </xf>
    <xf numFmtId="0" fontId="24" fillId="11" borderId="0" xfId="1" applyFont="1" applyFill="1" applyAlignment="1">
      <alignment vertical="top" wrapText="1"/>
    </xf>
    <xf numFmtId="0" fontId="7" fillId="4" borderId="26" xfId="1" applyFont="1" applyFill="1" applyBorder="1" applyAlignment="1">
      <alignment horizontal="center" vertical="center" wrapText="1"/>
    </xf>
    <xf numFmtId="0" fontId="7" fillId="4" borderId="23" xfId="1" applyFont="1" applyFill="1" applyBorder="1" applyAlignment="1">
      <alignment horizontal="center" vertical="center" wrapText="1"/>
    </xf>
    <xf numFmtId="0" fontId="7" fillId="4" borderId="24" xfId="1" applyFont="1" applyFill="1" applyBorder="1" applyAlignment="1">
      <alignment horizontal="center" vertical="center" wrapText="1"/>
    </xf>
    <xf numFmtId="0" fontId="7" fillId="11" borderId="0" xfId="1" applyFont="1" applyFill="1" applyAlignment="1">
      <alignment vertical="top" wrapText="1"/>
    </xf>
    <xf numFmtId="0" fontId="25" fillId="0" borderId="0" xfId="0" applyFont="1" applyAlignment="1">
      <alignment vertical="top"/>
    </xf>
    <xf numFmtId="0" fontId="26" fillId="0" borderId="0" xfId="0" applyFont="1" applyAlignment="1">
      <alignment vertical="top"/>
    </xf>
    <xf numFmtId="1" fontId="9" fillId="2" borderId="27" xfId="1" applyNumberFormat="1" applyFont="1" applyFill="1" applyBorder="1" applyAlignment="1" applyProtection="1">
      <alignment horizontal="center" vertical="center" wrapText="1"/>
      <protection locked="0"/>
    </xf>
    <xf numFmtId="0" fontId="22" fillId="11" borderId="0" xfId="1" applyFont="1" applyFill="1" applyAlignment="1">
      <alignment vertical="top" wrapText="1"/>
    </xf>
    <xf numFmtId="0" fontId="24" fillId="11" borderId="21" xfId="1" applyFont="1" applyFill="1" applyBorder="1" applyAlignment="1">
      <alignment vertical="top" wrapText="1"/>
    </xf>
    <xf numFmtId="0" fontId="12" fillId="11" borderId="0" xfId="1" applyFont="1" applyFill="1" applyAlignment="1">
      <alignment horizontal="left" vertical="center" wrapText="1"/>
    </xf>
    <xf numFmtId="1" fontId="28" fillId="11" borderId="0" xfId="1" applyNumberFormat="1" applyFont="1" applyFill="1" applyAlignment="1">
      <alignment horizontal="center" vertical="center" wrapText="1"/>
    </xf>
    <xf numFmtId="0" fontId="14" fillId="11" borderId="0" xfId="1" applyFont="1" applyFill="1" applyAlignment="1">
      <alignment vertical="top" wrapText="1"/>
    </xf>
    <xf numFmtId="0" fontId="14" fillId="11" borderId="0" xfId="1" applyFont="1" applyFill="1" applyAlignment="1">
      <alignment horizontal="left"/>
    </xf>
    <xf numFmtId="0" fontId="14" fillId="11" borderId="0" xfId="1" applyFont="1" applyFill="1" applyAlignment="1">
      <alignment horizontal="left" vertical="top" wrapText="1"/>
    </xf>
    <xf numFmtId="0" fontId="14" fillId="11" borderId="0" xfId="1" applyFont="1" applyFill="1" applyAlignment="1">
      <alignment horizontal="center" vertical="top" wrapText="1"/>
    </xf>
    <xf numFmtId="0" fontId="14" fillId="11" borderId="0" xfId="0" applyFont="1" applyFill="1" applyAlignment="1">
      <alignment vertical="top"/>
    </xf>
    <xf numFmtId="0" fontId="32" fillId="11" borderId="0" xfId="1" applyFont="1" applyFill="1" applyAlignment="1">
      <alignment horizontal="left" vertical="top" wrapText="1"/>
    </xf>
    <xf numFmtId="0" fontId="12" fillId="11" borderId="10" xfId="1" applyFont="1" applyFill="1" applyBorder="1" applyAlignment="1">
      <alignment horizontal="left" vertical="top" wrapText="1"/>
    </xf>
    <xf numFmtId="0" fontId="12" fillId="11" borderId="0" xfId="1" applyFont="1" applyFill="1" applyAlignment="1">
      <alignment horizontal="left" vertical="top" wrapText="1"/>
    </xf>
    <xf numFmtId="14" fontId="14" fillId="11" borderId="0" xfId="1" applyNumberFormat="1" applyFont="1" applyFill="1" applyAlignment="1">
      <alignment horizontal="center" vertical="top" wrapText="1"/>
    </xf>
    <xf numFmtId="0" fontId="24" fillId="11" borderId="29" xfId="1" applyFont="1" applyFill="1" applyBorder="1" applyAlignment="1">
      <alignment vertical="top" wrapText="1"/>
    </xf>
    <xf numFmtId="0" fontId="15" fillId="2" borderId="0" xfId="1" applyFont="1" applyFill="1" applyAlignment="1">
      <alignment vertical="top" wrapText="1"/>
    </xf>
    <xf numFmtId="0" fontId="28" fillId="11" borderId="0" xfId="1" applyFont="1" applyFill="1" applyAlignment="1">
      <alignment horizontal="center" vertical="center" wrapText="1"/>
    </xf>
    <xf numFmtId="0" fontId="12" fillId="11" borderId="0" xfId="1" applyFont="1" applyFill="1" applyAlignment="1">
      <alignment vertical="top" wrapText="1"/>
    </xf>
    <xf numFmtId="0" fontId="27" fillId="11" borderId="0" xfId="1" applyFont="1" applyFill="1" applyAlignment="1">
      <alignment horizontal="left" vertical="center" wrapText="1"/>
    </xf>
    <xf numFmtId="0" fontId="9" fillId="11" borderId="0" xfId="1" applyFont="1" applyFill="1" applyAlignment="1">
      <alignment horizontal="center" vertical="center" wrapText="1"/>
    </xf>
    <xf numFmtId="0" fontId="29" fillId="11" borderId="10" xfId="1" applyFont="1" applyFill="1" applyBorder="1" applyAlignment="1">
      <alignment vertical="center" wrapText="1"/>
    </xf>
    <xf numFmtId="0" fontId="27" fillId="11" borderId="11" xfId="1" applyFont="1" applyFill="1" applyBorder="1" applyAlignment="1">
      <alignment vertical="center" wrapText="1"/>
    </xf>
    <xf numFmtId="0" fontId="26" fillId="11" borderId="0" xfId="0" applyFont="1" applyFill="1" applyAlignment="1">
      <alignment vertical="top"/>
    </xf>
    <xf numFmtId="0" fontId="17" fillId="11" borderId="0" xfId="0" applyFont="1" applyFill="1" applyAlignment="1">
      <alignment vertical="center"/>
    </xf>
    <xf numFmtId="0" fontId="17" fillId="11" borderId="0" xfId="0" applyFont="1" applyFill="1" applyAlignment="1">
      <alignment vertical="center" wrapText="1"/>
    </xf>
    <xf numFmtId="0" fontId="4" fillId="11" borderId="33" xfId="1" applyFont="1" applyFill="1" applyBorder="1" applyAlignment="1">
      <alignment horizontal="left" vertical="center" wrapText="1"/>
    </xf>
    <xf numFmtId="0" fontId="17" fillId="11" borderId="11" xfId="0" applyFont="1" applyFill="1" applyBorder="1" applyAlignment="1">
      <alignment vertical="top"/>
    </xf>
    <xf numFmtId="0" fontId="26" fillId="11" borderId="11" xfId="0" applyFont="1" applyFill="1" applyBorder="1" applyAlignment="1">
      <alignment vertical="top"/>
    </xf>
    <xf numFmtId="0" fontId="17" fillId="11" borderId="12" xfId="0" applyFont="1" applyFill="1" applyBorder="1" applyAlignment="1">
      <alignment vertical="center"/>
    </xf>
    <xf numFmtId="0" fontId="17" fillId="11" borderId="45" xfId="0" applyFont="1" applyFill="1" applyBorder="1" applyAlignment="1">
      <alignment vertical="center" wrapText="1"/>
    </xf>
    <xf numFmtId="0" fontId="17" fillId="11" borderId="45" xfId="0" applyFont="1" applyFill="1" applyBorder="1" applyAlignment="1">
      <alignment vertical="center"/>
    </xf>
    <xf numFmtId="0" fontId="33" fillId="11" borderId="0" xfId="1" applyFont="1" applyFill="1" applyAlignment="1">
      <alignment vertical="center" wrapText="1"/>
    </xf>
    <xf numFmtId="0" fontId="27" fillId="11" borderId="0" xfId="1" applyFont="1" applyFill="1" applyAlignment="1">
      <alignment vertical="center" wrapText="1"/>
    </xf>
    <xf numFmtId="0" fontId="33" fillId="11" borderId="12" xfId="1" applyFont="1" applyFill="1" applyBorder="1" applyAlignment="1">
      <alignment vertical="center" wrapText="1"/>
    </xf>
    <xf numFmtId="0" fontId="27" fillId="11" borderId="45" xfId="1" applyFont="1" applyFill="1" applyBorder="1" applyAlignment="1">
      <alignment vertical="center" wrapText="1"/>
    </xf>
    <xf numFmtId="0" fontId="13" fillId="11" borderId="0" xfId="1" applyFont="1" applyFill="1" applyAlignment="1">
      <alignment vertical="top"/>
    </xf>
    <xf numFmtId="0" fontId="14" fillId="11" borderId="0" xfId="1" applyFont="1" applyFill="1" applyAlignment="1">
      <alignment vertical="top"/>
    </xf>
    <xf numFmtId="0" fontId="19" fillId="11" borderId="17" xfId="1" applyFont="1" applyFill="1" applyBorder="1" applyAlignment="1">
      <alignment vertical="center" wrapText="1"/>
    </xf>
    <xf numFmtId="0" fontId="19" fillId="11" borderId="8" xfId="1" applyFont="1" applyFill="1" applyBorder="1" applyAlignment="1">
      <alignment vertical="center" wrapText="1"/>
    </xf>
    <xf numFmtId="14" fontId="21" fillId="11" borderId="8" xfId="0" applyNumberFormat="1" applyFont="1" applyFill="1" applyBorder="1" applyAlignment="1">
      <alignment vertical="center"/>
    </xf>
    <xf numFmtId="0" fontId="23" fillId="11" borderId="6" xfId="0" applyFont="1" applyFill="1" applyBorder="1" applyAlignment="1">
      <alignment horizontal="center" vertical="center"/>
    </xf>
    <xf numFmtId="0" fontId="17" fillId="11" borderId="6" xfId="0" applyFont="1" applyFill="1" applyBorder="1" applyAlignment="1">
      <alignment vertical="center"/>
    </xf>
    <xf numFmtId="0" fontId="4" fillId="11" borderId="6" xfId="0" applyFont="1" applyFill="1" applyBorder="1" applyAlignment="1">
      <alignment vertical="center"/>
    </xf>
    <xf numFmtId="0" fontId="17" fillId="11" borderId="33" xfId="0" applyFont="1" applyFill="1" applyBorder="1" applyAlignment="1">
      <alignment vertical="center"/>
    </xf>
    <xf numFmtId="14" fontId="21" fillId="11" borderId="0" xfId="0" applyNumberFormat="1" applyFont="1" applyFill="1" applyAlignment="1">
      <alignment vertical="center"/>
    </xf>
    <xf numFmtId="0" fontId="4" fillId="11" borderId="0" xfId="0" applyFont="1" applyFill="1" applyAlignment="1">
      <alignment vertical="center"/>
    </xf>
    <xf numFmtId="14" fontId="9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9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27" fillId="11" borderId="12" xfId="1" applyFont="1" applyFill="1" applyBorder="1" applyAlignment="1">
      <alignment horizontal="left" vertical="center" wrapText="1"/>
    </xf>
    <xf numFmtId="0" fontId="27" fillId="11" borderId="11" xfId="1" applyFont="1" applyFill="1" applyBorder="1" applyAlignment="1">
      <alignment horizontal="left" vertical="center" wrapText="1"/>
    </xf>
    <xf numFmtId="0" fontId="27" fillId="11" borderId="45" xfId="1" applyFont="1" applyFill="1" applyBorder="1" applyAlignment="1">
      <alignment horizontal="left" vertical="center" wrapText="1"/>
    </xf>
    <xf numFmtId="0" fontId="14" fillId="12" borderId="0" xfId="1" applyFont="1" applyFill="1" applyAlignment="1">
      <alignment vertical="center" wrapText="1"/>
    </xf>
    <xf numFmtId="0" fontId="12" fillId="11" borderId="0" xfId="0" applyFont="1" applyFill="1"/>
    <xf numFmtId="0" fontId="16" fillId="12" borderId="0" xfId="1" applyFont="1" applyFill="1" applyAlignment="1">
      <alignment vertical="center" wrapText="1"/>
    </xf>
    <xf numFmtId="0" fontId="4" fillId="2" borderId="0" xfId="0" applyFont="1" applyFill="1"/>
    <xf numFmtId="1" fontId="41" fillId="6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11" borderId="0" xfId="0" applyFont="1" applyFill="1"/>
    <xf numFmtId="0" fontId="4" fillId="11" borderId="22" xfId="0" applyFont="1" applyFill="1" applyBorder="1"/>
    <xf numFmtId="0" fontId="16" fillId="12" borderId="22" xfId="1" applyFont="1" applyFill="1" applyBorder="1" applyAlignment="1">
      <alignment vertical="center" wrapText="1"/>
    </xf>
    <xf numFmtId="0" fontId="4" fillId="11" borderId="0" xfId="0" applyFont="1" applyFill="1" applyAlignment="1">
      <alignment vertical="center" wrapText="1"/>
    </xf>
    <xf numFmtId="0" fontId="17" fillId="11" borderId="45" xfId="0" applyFont="1" applyFill="1" applyBorder="1" applyAlignment="1">
      <alignment vertical="top"/>
    </xf>
    <xf numFmtId="1" fontId="4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41" fillId="2" borderId="16" xfId="0" applyFont="1" applyFill="1" applyBorder="1" applyAlignment="1" applyProtection="1">
      <alignment horizontal="center" vertical="center"/>
      <protection locked="0"/>
    </xf>
    <xf numFmtId="0" fontId="9" fillId="2" borderId="5" xfId="1" applyFont="1" applyFill="1" applyBorder="1" applyAlignment="1" applyProtection="1">
      <alignment horizontal="center" vertical="center" wrapText="1"/>
      <protection locked="0"/>
    </xf>
    <xf numFmtId="0" fontId="9" fillId="2" borderId="27" xfId="1" applyFont="1" applyFill="1" applyBorder="1" applyAlignment="1" applyProtection="1">
      <alignment horizontal="center" vertical="center"/>
      <protection locked="0"/>
    </xf>
    <xf numFmtId="0" fontId="9" fillId="2" borderId="14" xfId="1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14" xfId="1" applyFont="1" applyFill="1" applyBorder="1" applyAlignment="1" applyProtection="1">
      <alignment horizontal="center" vertical="center" wrapText="1"/>
      <protection locked="0"/>
    </xf>
    <xf numFmtId="14" fontId="9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9" fillId="2" borderId="14" xfId="1" applyNumberFormat="1" applyFont="1" applyFill="1" applyBorder="1" applyAlignment="1" applyProtection="1">
      <alignment horizontal="center" vertical="center" wrapText="1"/>
      <protection locked="0"/>
    </xf>
    <xf numFmtId="1" fontId="9" fillId="2" borderId="30" xfId="1" applyNumberFormat="1" applyFont="1" applyFill="1" applyBorder="1" applyAlignment="1" applyProtection="1">
      <alignment horizontal="center" vertical="center" wrapText="1"/>
      <protection locked="0"/>
    </xf>
    <xf numFmtId="14" fontId="9" fillId="2" borderId="14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68" xfId="1" applyFont="1" applyFill="1" applyBorder="1" applyAlignment="1" applyProtection="1">
      <alignment horizontal="center" vertical="center" wrapText="1"/>
      <protection locked="0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1" fontId="41" fillId="6" borderId="77" xfId="0" applyNumberFormat="1" applyFont="1" applyFill="1" applyBorder="1" applyAlignment="1" applyProtection="1">
      <alignment horizontal="center" vertical="center" wrapText="1"/>
      <protection locked="0"/>
    </xf>
    <xf numFmtId="1" fontId="0" fillId="6" borderId="3" xfId="0" applyNumberFormat="1" applyFill="1" applyBorder="1" applyAlignment="1">
      <alignment horizontal="center" vertical="center"/>
    </xf>
    <xf numFmtId="0" fontId="4" fillId="11" borderId="21" xfId="0" applyFont="1" applyFill="1" applyBorder="1"/>
    <xf numFmtId="0" fontId="41" fillId="5" borderId="16" xfId="1" applyFont="1" applyFill="1" applyBorder="1" applyAlignment="1" applyProtection="1">
      <alignment horizontal="center" vertical="center" wrapText="1"/>
      <protection locked="0"/>
    </xf>
    <xf numFmtId="0" fontId="17" fillId="0" borderId="7" xfId="1" applyFont="1" applyBorder="1" applyAlignment="1" applyProtection="1">
      <alignment horizontal="center" vertical="center" wrapText="1"/>
      <protection locked="0"/>
    </xf>
    <xf numFmtId="0" fontId="9" fillId="2" borderId="27" xfId="1" applyFont="1" applyFill="1" applyBorder="1" applyAlignment="1" applyProtection="1">
      <alignment horizontal="center" vertical="center" wrapText="1"/>
      <protection locked="0"/>
    </xf>
    <xf numFmtId="0" fontId="9" fillId="2" borderId="30" xfId="1" applyFont="1" applyFill="1" applyBorder="1" applyAlignment="1" applyProtection="1">
      <alignment horizontal="center" vertical="center" wrapText="1"/>
      <protection locked="0"/>
    </xf>
    <xf numFmtId="14" fontId="0" fillId="6" borderId="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1" fontId="41" fillId="6" borderId="19" xfId="0" applyNumberFormat="1" applyFont="1" applyFill="1" applyBorder="1" applyAlignment="1" applyProtection="1">
      <alignment horizontal="center" vertical="center"/>
      <protection locked="0" hidden="1"/>
    </xf>
    <xf numFmtId="1" fontId="41" fillId="6" borderId="7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5" xfId="1" applyFont="1" applyFill="1" applyBorder="1" applyAlignment="1" applyProtection="1">
      <alignment horizontal="center" vertical="center" wrapText="1"/>
      <protection locked="0"/>
    </xf>
    <xf numFmtId="1" fontId="9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5" xfId="1" applyFont="1" applyFill="1" applyBorder="1" applyAlignment="1">
      <alignment horizontal="left" vertical="center" wrapText="1"/>
    </xf>
    <xf numFmtId="0" fontId="8" fillId="7" borderId="63" xfId="1" applyFont="1" applyFill="1" applyBorder="1" applyAlignment="1">
      <alignment horizontal="left" vertical="center" wrapText="1"/>
    </xf>
    <xf numFmtId="0" fontId="8" fillId="7" borderId="0" xfId="1" applyFont="1" applyFill="1" applyAlignment="1">
      <alignment horizontal="left" vertical="center" wrapText="1"/>
    </xf>
    <xf numFmtId="0" fontId="8" fillId="7" borderId="11" xfId="1" applyFont="1" applyFill="1" applyBorder="1" applyAlignment="1">
      <alignment horizontal="left" vertical="center" wrapText="1"/>
    </xf>
    <xf numFmtId="0" fontId="8" fillId="7" borderId="64" xfId="1" applyFont="1" applyFill="1" applyBorder="1" applyAlignment="1">
      <alignment horizontal="left" vertical="center" wrapText="1"/>
    </xf>
    <xf numFmtId="0" fontId="8" fillId="7" borderId="33" xfId="1" applyFont="1" applyFill="1" applyBorder="1" applyAlignment="1">
      <alignment horizontal="left" vertical="center" wrapText="1"/>
    </xf>
    <xf numFmtId="0" fontId="8" fillId="7" borderId="45" xfId="1" applyFont="1" applyFill="1" applyBorder="1" applyAlignment="1">
      <alignment horizontal="left" vertical="center" wrapText="1"/>
    </xf>
    <xf numFmtId="0" fontId="33" fillId="7" borderId="7" xfId="0" applyFont="1" applyFill="1" applyBorder="1" applyAlignment="1">
      <alignment horizontal="left" vertical="center"/>
    </xf>
    <xf numFmtId="0" fontId="33" fillId="7" borderId="18" xfId="0" applyFont="1" applyFill="1" applyBorder="1" applyAlignment="1">
      <alignment horizontal="left" vertical="center"/>
    </xf>
    <xf numFmtId="0" fontId="33" fillId="7" borderId="20" xfId="0" applyFont="1" applyFill="1" applyBorder="1" applyAlignment="1">
      <alignment horizontal="left" vertical="center"/>
    </xf>
    <xf numFmtId="14" fontId="9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18" xfId="0" applyFont="1" applyFill="1" applyBorder="1" applyAlignment="1">
      <alignment horizontal="left" vertical="top"/>
    </xf>
    <xf numFmtId="0" fontId="4" fillId="7" borderId="20" xfId="0" applyFont="1" applyFill="1" applyBorder="1" applyAlignment="1">
      <alignment horizontal="left" vertical="top"/>
    </xf>
    <xf numFmtId="0" fontId="18" fillId="7" borderId="7" xfId="1" applyFont="1" applyFill="1" applyBorder="1" applyAlignment="1">
      <alignment horizontal="left" vertical="center" wrapText="1"/>
    </xf>
    <xf numFmtId="0" fontId="18" fillId="7" borderId="18" xfId="1" applyFont="1" applyFill="1" applyBorder="1" applyAlignment="1">
      <alignment horizontal="left" vertical="center" wrapText="1"/>
    </xf>
    <xf numFmtId="0" fontId="18" fillId="7" borderId="20" xfId="1" applyFont="1" applyFill="1" applyBorder="1" applyAlignment="1">
      <alignment horizontal="left" vertical="center" wrapText="1"/>
    </xf>
    <xf numFmtId="0" fontId="7" fillId="4" borderId="52" xfId="1" applyFont="1" applyFill="1" applyBorder="1" applyAlignment="1">
      <alignment horizontal="left" vertical="center" wrapText="1"/>
    </xf>
    <xf numFmtId="0" fontId="7" fillId="4" borderId="53" xfId="1" applyFont="1" applyFill="1" applyBorder="1" applyAlignment="1">
      <alignment horizontal="left" vertical="center" wrapText="1"/>
    </xf>
    <xf numFmtId="0" fontId="7" fillId="4" borderId="54" xfId="1" applyFont="1" applyFill="1" applyBorder="1" applyAlignment="1">
      <alignment horizontal="left" vertical="center" wrapText="1"/>
    </xf>
    <xf numFmtId="0" fontId="27" fillId="7" borderId="5" xfId="1" applyFont="1" applyFill="1" applyBorder="1" applyAlignment="1">
      <alignment horizontal="left" vertical="center" wrapText="1"/>
    </xf>
    <xf numFmtId="0" fontId="9" fillId="2" borderId="7" xfId="1" applyFont="1" applyFill="1" applyBorder="1" applyAlignment="1" applyProtection="1">
      <alignment horizontal="center" vertical="center" wrapText="1"/>
      <protection locked="0"/>
    </xf>
    <xf numFmtId="1" fontId="9" fillId="2" borderId="18" xfId="1" applyNumberFormat="1" applyFont="1" applyFill="1" applyBorder="1" applyAlignment="1" applyProtection="1">
      <alignment horizontal="center" vertical="center" wrapText="1"/>
      <protection locked="0"/>
    </xf>
    <xf numFmtId="1" fontId="9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9" fillId="2" borderId="7" xfId="1" applyNumberFormat="1" applyFont="1" applyFill="1" applyBorder="1" applyAlignment="1" applyProtection="1">
      <alignment horizontal="center" vertical="center" wrapText="1"/>
      <protection locked="0"/>
    </xf>
    <xf numFmtId="14" fontId="9" fillId="2" borderId="32" xfId="1" applyNumberFormat="1" applyFont="1" applyFill="1" applyBorder="1" applyAlignment="1" applyProtection="1">
      <alignment horizontal="center" vertical="center" wrapText="1"/>
      <protection locked="0"/>
    </xf>
    <xf numFmtId="14" fontId="9" fillId="2" borderId="33" xfId="1" applyNumberFormat="1" applyFont="1" applyFill="1" applyBorder="1" applyAlignment="1" applyProtection="1">
      <alignment horizontal="center" vertical="center" wrapText="1"/>
      <protection locked="0"/>
    </xf>
    <xf numFmtId="14" fontId="9" fillId="2" borderId="45" xfId="1" applyNumberFormat="1" applyFont="1" applyFill="1" applyBorder="1" applyAlignment="1" applyProtection="1">
      <alignment horizontal="center" vertical="center" wrapText="1"/>
      <protection locked="0"/>
    </xf>
    <xf numFmtId="0" fontId="27" fillId="7" borderId="7" xfId="1" applyFont="1" applyFill="1" applyBorder="1" applyAlignment="1">
      <alignment horizontal="left" vertical="center" wrapText="1"/>
    </xf>
    <xf numFmtId="0" fontId="27" fillId="7" borderId="18" xfId="1" applyFont="1" applyFill="1" applyBorder="1" applyAlignment="1">
      <alignment horizontal="left" vertical="center" wrapText="1"/>
    </xf>
    <xf numFmtId="0" fontId="29" fillId="7" borderId="7" xfId="1" applyFont="1" applyFill="1" applyBorder="1" applyAlignment="1">
      <alignment horizontal="left" vertical="center" wrapText="1"/>
    </xf>
    <xf numFmtId="0" fontId="29" fillId="7" borderId="18" xfId="1" applyFont="1" applyFill="1" applyBorder="1" applyAlignment="1">
      <alignment horizontal="left" vertical="center" wrapText="1"/>
    </xf>
    <xf numFmtId="0" fontId="29" fillId="7" borderId="20" xfId="1" applyFont="1" applyFill="1" applyBorder="1" applyAlignment="1">
      <alignment horizontal="left" vertical="center" wrapText="1"/>
    </xf>
    <xf numFmtId="0" fontId="8" fillId="7" borderId="32" xfId="1" applyFont="1" applyFill="1" applyBorder="1" applyAlignment="1">
      <alignment horizontal="left" vertical="center" wrapText="1"/>
    </xf>
    <xf numFmtId="0" fontId="7" fillId="4" borderId="24" xfId="1" applyFont="1" applyFill="1" applyBorder="1" applyAlignment="1">
      <alignment horizontal="left" vertical="center" wrapText="1"/>
    </xf>
    <xf numFmtId="0" fontId="7" fillId="4" borderId="25" xfId="1" applyFont="1" applyFill="1" applyBorder="1" applyAlignment="1">
      <alignment horizontal="left" vertical="center" wrapText="1"/>
    </xf>
    <xf numFmtId="0" fontId="7" fillId="4" borderId="28" xfId="1" applyFont="1" applyFill="1" applyBorder="1" applyAlignment="1">
      <alignment horizontal="left" vertical="center" wrapText="1"/>
    </xf>
    <xf numFmtId="0" fontId="16" fillId="7" borderId="14" xfId="1" applyFont="1" applyFill="1" applyBorder="1" applyAlignment="1">
      <alignment horizontal="left" vertical="center" wrapText="1"/>
    </xf>
    <xf numFmtId="0" fontId="16" fillId="7" borderId="66" xfId="1" applyFont="1" applyFill="1" applyBorder="1" applyAlignment="1">
      <alignment horizontal="left" vertical="center" wrapText="1"/>
    </xf>
    <xf numFmtId="0" fontId="16" fillId="7" borderId="60" xfId="1" applyFont="1" applyFill="1" applyBorder="1" applyAlignment="1">
      <alignment horizontal="left" vertical="center" wrapText="1"/>
    </xf>
    <xf numFmtId="0" fontId="4" fillId="7" borderId="32" xfId="1" applyFont="1" applyFill="1" applyBorder="1" applyAlignment="1">
      <alignment horizontal="left" vertical="top" wrapText="1"/>
    </xf>
    <xf numFmtId="0" fontId="4" fillId="7" borderId="33" xfId="1" applyFont="1" applyFill="1" applyBorder="1" applyAlignment="1">
      <alignment horizontal="left" vertical="top" wrapText="1"/>
    </xf>
    <xf numFmtId="0" fontId="4" fillId="7" borderId="45" xfId="1" applyFont="1" applyFill="1" applyBorder="1" applyAlignment="1">
      <alignment horizontal="left" vertical="top" wrapText="1"/>
    </xf>
    <xf numFmtId="0" fontId="27" fillId="7" borderId="41" xfId="1" applyFont="1" applyFill="1" applyBorder="1" applyAlignment="1">
      <alignment horizontal="left" vertical="center" wrapText="1"/>
    </xf>
    <xf numFmtId="0" fontId="27" fillId="7" borderId="42" xfId="1" applyFont="1" applyFill="1" applyBorder="1" applyAlignment="1">
      <alignment horizontal="left" vertical="center" wrapText="1"/>
    </xf>
    <xf numFmtId="0" fontId="27" fillId="7" borderId="44" xfId="1" applyFont="1" applyFill="1" applyBorder="1" applyAlignment="1">
      <alignment horizontal="left" vertical="center" wrapText="1"/>
    </xf>
    <xf numFmtId="0" fontId="29" fillId="7" borderId="5" xfId="1" applyFont="1" applyFill="1" applyBorder="1" applyAlignment="1">
      <alignment horizontal="left" vertical="center" wrapText="1"/>
    </xf>
    <xf numFmtId="1" fontId="9" fillId="2" borderId="14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32" xfId="1" applyFont="1" applyFill="1" applyBorder="1" applyAlignment="1">
      <alignment horizontal="left" vertical="center" wrapText="1"/>
    </xf>
    <xf numFmtId="0" fontId="4" fillId="7" borderId="33" xfId="1" applyFont="1" applyFill="1" applyBorder="1" applyAlignment="1">
      <alignment horizontal="left" vertical="center" wrapText="1"/>
    </xf>
    <xf numFmtId="0" fontId="4" fillId="7" borderId="45" xfId="1" applyFont="1" applyFill="1" applyBorder="1" applyAlignment="1">
      <alignment horizontal="left" vertical="center" wrapText="1"/>
    </xf>
    <xf numFmtId="0" fontId="42" fillId="10" borderId="31" xfId="1" applyFont="1" applyFill="1" applyBorder="1" applyAlignment="1">
      <alignment horizontal="left" vertical="top" wrapText="1"/>
    </xf>
    <xf numFmtId="14" fontId="9" fillId="2" borderId="7" xfId="1" applyNumberFormat="1" applyFont="1" applyFill="1" applyBorder="1" applyAlignment="1" applyProtection="1">
      <alignment horizontal="center" vertical="center" wrapText="1"/>
      <protection locked="0"/>
    </xf>
    <xf numFmtId="14" fontId="9" fillId="2" borderId="18" xfId="1" applyNumberFormat="1" applyFont="1" applyFill="1" applyBorder="1" applyAlignment="1" applyProtection="1">
      <alignment horizontal="center" vertical="center" wrapText="1"/>
      <protection locked="0"/>
    </xf>
    <xf numFmtId="14" fontId="9" fillId="2" borderId="20" xfId="1" applyNumberFormat="1" applyFont="1" applyFill="1" applyBorder="1" applyAlignment="1" applyProtection="1">
      <alignment horizontal="center" vertical="center" wrapText="1"/>
      <protection locked="0"/>
    </xf>
    <xf numFmtId="0" fontId="31" fillId="7" borderId="46" xfId="1" applyFont="1" applyFill="1" applyBorder="1" applyAlignment="1">
      <alignment horizontal="left" vertical="center" wrapText="1"/>
    </xf>
    <xf numFmtId="0" fontId="31" fillId="7" borderId="61" xfId="1" applyFont="1" applyFill="1" applyBorder="1" applyAlignment="1">
      <alignment horizontal="left" vertical="center" wrapText="1"/>
    </xf>
    <xf numFmtId="0" fontId="31" fillId="7" borderId="47" xfId="1" applyFont="1" applyFill="1" applyBorder="1" applyAlignment="1">
      <alignment horizontal="left" vertical="center" wrapText="1"/>
    </xf>
    <xf numFmtId="0" fontId="31" fillId="7" borderId="48" xfId="1" applyFont="1" applyFill="1" applyBorder="1" applyAlignment="1">
      <alignment horizontal="left" vertical="center" wrapText="1"/>
    </xf>
    <xf numFmtId="0" fontId="8" fillId="7" borderId="7" xfId="1" applyFont="1" applyFill="1" applyBorder="1" applyAlignment="1">
      <alignment horizontal="left" vertical="center" wrapText="1"/>
    </xf>
    <xf numFmtId="0" fontId="8" fillId="7" borderId="18" xfId="1" applyFont="1" applyFill="1" applyBorder="1" applyAlignment="1">
      <alignment horizontal="left" vertical="center" wrapText="1"/>
    </xf>
    <xf numFmtId="0" fontId="8" fillId="7" borderId="20" xfId="1" applyFont="1" applyFill="1" applyBorder="1" applyAlignment="1">
      <alignment horizontal="left" vertical="center" wrapText="1"/>
    </xf>
    <xf numFmtId="0" fontId="4" fillId="7" borderId="7" xfId="1" applyFont="1" applyFill="1" applyBorder="1" applyAlignment="1">
      <alignment horizontal="left" vertical="center" wrapText="1"/>
    </xf>
    <xf numFmtId="0" fontId="4" fillId="7" borderId="18" xfId="1" applyFont="1" applyFill="1" applyBorder="1" applyAlignment="1">
      <alignment horizontal="left" vertical="center" wrapText="1"/>
    </xf>
    <xf numFmtId="0" fontId="4" fillId="7" borderId="20" xfId="1" applyFont="1" applyFill="1" applyBorder="1" applyAlignment="1">
      <alignment horizontal="left" vertical="center" wrapText="1"/>
    </xf>
    <xf numFmtId="0" fontId="34" fillId="7" borderId="5" xfId="1" applyFont="1" applyFill="1" applyBorder="1" applyAlignment="1">
      <alignment horizontal="left" vertical="center" wrapText="1"/>
    </xf>
    <xf numFmtId="0" fontId="7" fillId="11" borderId="67" xfId="1" applyFont="1" applyFill="1" applyBorder="1" applyAlignment="1">
      <alignment horizontal="left" vertical="center" wrapText="1"/>
    </xf>
    <xf numFmtId="0" fontId="16" fillId="7" borderId="37" xfId="1" applyFont="1" applyFill="1" applyBorder="1" applyAlignment="1">
      <alignment horizontal="left" vertical="center" wrapText="1"/>
    </xf>
    <xf numFmtId="0" fontId="16" fillId="7" borderId="38" xfId="1" applyFont="1" applyFill="1" applyBorder="1" applyAlignment="1">
      <alignment horizontal="left" vertical="center" wrapText="1"/>
    </xf>
    <xf numFmtId="0" fontId="16" fillId="7" borderId="39" xfId="1" applyFont="1" applyFill="1" applyBorder="1" applyAlignment="1">
      <alignment horizontal="left" vertical="center" wrapText="1"/>
    </xf>
    <xf numFmtId="0" fontId="35" fillId="11" borderId="0" xfId="0" applyFont="1" applyFill="1" applyAlignment="1">
      <alignment horizontal="left" vertical="center" wrapText="1"/>
    </xf>
    <xf numFmtId="0" fontId="27" fillId="7" borderId="5" xfId="1" applyFont="1" applyFill="1" applyBorder="1" applyAlignment="1">
      <alignment horizontal="left" vertical="center"/>
    </xf>
    <xf numFmtId="0" fontId="27" fillId="7" borderId="15" xfId="1" applyFont="1" applyFill="1" applyBorder="1" applyAlignment="1">
      <alignment horizontal="left" vertical="center" wrapText="1"/>
    </xf>
    <xf numFmtId="0" fontId="9" fillId="2" borderId="15" xfId="1" applyFont="1" applyFill="1" applyBorder="1" applyAlignment="1" applyProtection="1">
      <alignment horizontal="center" vertical="center" wrapText="1"/>
      <protection locked="0"/>
    </xf>
    <xf numFmtId="0" fontId="7" fillId="4" borderId="34" xfId="1" applyFont="1" applyFill="1" applyBorder="1" applyAlignment="1">
      <alignment horizontal="left" vertical="center" wrapText="1"/>
    </xf>
    <xf numFmtId="0" fontId="7" fillId="4" borderId="58" xfId="1" applyFont="1" applyFill="1" applyBorder="1" applyAlignment="1">
      <alignment horizontal="left" vertical="center" wrapText="1"/>
    </xf>
    <xf numFmtId="0" fontId="7" fillId="4" borderId="35" xfId="1" applyFont="1" applyFill="1" applyBorder="1" applyAlignment="1">
      <alignment horizontal="left" vertical="center" wrapText="1"/>
    </xf>
    <xf numFmtId="0" fontId="7" fillId="4" borderId="36" xfId="1" applyFont="1" applyFill="1" applyBorder="1" applyAlignment="1">
      <alignment horizontal="left" vertical="center" wrapText="1"/>
    </xf>
    <xf numFmtId="0" fontId="27" fillId="11" borderId="0" xfId="1" applyFont="1" applyFill="1" applyAlignment="1">
      <alignment horizontal="left" vertical="top" wrapText="1"/>
    </xf>
    <xf numFmtId="0" fontId="34" fillId="7" borderId="7" xfId="1" applyFont="1" applyFill="1" applyBorder="1" applyAlignment="1">
      <alignment horizontal="left" vertical="center" wrapText="1"/>
    </xf>
    <xf numFmtId="0" fontId="34" fillId="7" borderId="18" xfId="1" applyFont="1" applyFill="1" applyBorder="1" applyAlignment="1">
      <alignment horizontal="left" vertical="center" wrapText="1"/>
    </xf>
    <xf numFmtId="0" fontId="34" fillId="7" borderId="20" xfId="1" applyFont="1" applyFill="1" applyBorder="1" applyAlignment="1">
      <alignment horizontal="left" vertical="center" wrapText="1"/>
    </xf>
    <xf numFmtId="0" fontId="14" fillId="11" borderId="55" xfId="1" applyFont="1" applyFill="1" applyBorder="1" applyAlignment="1">
      <alignment horizontal="left" wrapText="1"/>
    </xf>
    <xf numFmtId="0" fontId="4" fillId="7" borderId="27" xfId="1" applyFont="1" applyFill="1" applyBorder="1" applyAlignment="1">
      <alignment horizontal="left" vertical="center" wrapText="1"/>
    </xf>
    <xf numFmtId="0" fontId="27" fillId="7" borderId="5" xfId="0" applyFont="1" applyFill="1" applyBorder="1" applyAlignment="1">
      <alignment horizontal="left" vertical="center"/>
    </xf>
    <xf numFmtId="0" fontId="33" fillId="7" borderId="5" xfId="0" applyFont="1" applyFill="1" applyBorder="1" applyAlignment="1">
      <alignment horizontal="left" vertical="center"/>
    </xf>
    <xf numFmtId="0" fontId="10" fillId="7" borderId="5" xfId="0" applyFont="1" applyFill="1" applyBorder="1" applyAlignment="1">
      <alignment horizontal="left" vertical="center" wrapText="1"/>
    </xf>
    <xf numFmtId="0" fontId="27" fillId="7" borderId="14" xfId="1" applyFont="1" applyFill="1" applyBorder="1" applyAlignment="1">
      <alignment horizontal="left" vertical="center" wrapText="1"/>
    </xf>
    <xf numFmtId="0" fontId="4" fillId="7" borderId="62" xfId="1" applyFont="1" applyFill="1" applyBorder="1" applyAlignment="1">
      <alignment horizontal="left" vertical="center" wrapText="1"/>
    </xf>
    <xf numFmtId="0" fontId="4" fillId="7" borderId="40" xfId="1" applyFont="1" applyFill="1" applyBorder="1" applyAlignment="1">
      <alignment horizontal="left" vertical="center" wrapText="1"/>
    </xf>
    <xf numFmtId="0" fontId="4" fillId="7" borderId="65" xfId="1" applyFont="1" applyFill="1" applyBorder="1" applyAlignment="1">
      <alignment horizontal="left" vertical="center" wrapText="1"/>
    </xf>
    <xf numFmtId="0" fontId="7" fillId="4" borderId="49" xfId="1" applyFont="1" applyFill="1" applyBorder="1" applyAlignment="1">
      <alignment horizontal="left" vertical="center" wrapText="1"/>
    </xf>
    <xf numFmtId="0" fontId="7" fillId="4" borderId="59" xfId="1" applyFont="1" applyFill="1" applyBorder="1" applyAlignment="1">
      <alignment horizontal="left" vertical="center" wrapText="1"/>
    </xf>
    <xf numFmtId="0" fontId="7" fillId="4" borderId="50" xfId="1" applyFont="1" applyFill="1" applyBorder="1" applyAlignment="1">
      <alignment horizontal="left" vertical="center" wrapText="1"/>
    </xf>
    <xf numFmtId="0" fontId="7" fillId="4" borderId="51" xfId="1" applyFont="1" applyFill="1" applyBorder="1" applyAlignment="1">
      <alignment horizontal="left" vertical="center" wrapText="1"/>
    </xf>
    <xf numFmtId="0" fontId="4" fillId="7" borderId="14" xfId="1" applyFont="1" applyFill="1" applyBorder="1" applyAlignment="1">
      <alignment horizontal="left" vertical="center" wrapText="1"/>
    </xf>
    <xf numFmtId="0" fontId="16" fillId="7" borderId="18" xfId="1" applyFont="1" applyFill="1" applyBorder="1" applyAlignment="1">
      <alignment horizontal="left" vertical="center" wrapText="1"/>
    </xf>
    <xf numFmtId="0" fontId="16" fillId="7" borderId="20" xfId="1" applyFont="1" applyFill="1" applyBorder="1" applyAlignment="1">
      <alignment horizontal="left" vertical="center" wrapText="1"/>
    </xf>
    <xf numFmtId="0" fontId="8" fillId="7" borderId="27" xfId="1" applyFont="1" applyFill="1" applyBorder="1" applyAlignment="1">
      <alignment horizontal="left" vertical="center" wrapText="1"/>
    </xf>
    <xf numFmtId="14" fontId="9" fillId="2" borderId="37" xfId="1" applyNumberFormat="1" applyFont="1" applyFill="1" applyBorder="1" applyAlignment="1" applyProtection="1">
      <alignment horizontal="center" vertical="center" wrapText="1"/>
      <protection locked="0"/>
    </xf>
    <xf numFmtId="14" fontId="9" fillId="2" borderId="38" xfId="1" applyNumberFormat="1" applyFont="1" applyFill="1" applyBorder="1" applyAlignment="1" applyProtection="1">
      <alignment horizontal="center" vertical="center" wrapText="1"/>
      <protection locked="0"/>
    </xf>
    <xf numFmtId="14" fontId="9" fillId="2" borderId="39" xfId="1" applyNumberFormat="1" applyFont="1" applyFill="1" applyBorder="1" applyAlignment="1" applyProtection="1">
      <alignment horizontal="center" vertical="center" wrapText="1"/>
      <protection locked="0"/>
    </xf>
    <xf numFmtId="0" fontId="7" fillId="4" borderId="26" xfId="1" applyFont="1" applyFill="1" applyBorder="1" applyAlignment="1">
      <alignment horizontal="left" vertical="center" wrapText="1"/>
    </xf>
    <xf numFmtId="0" fontId="7" fillId="4" borderId="40" xfId="1" applyFont="1" applyFill="1" applyBorder="1" applyAlignment="1">
      <alignment horizontal="left" vertical="center" wrapText="1"/>
    </xf>
    <xf numFmtId="0" fontId="21" fillId="3" borderId="41" xfId="1" applyFont="1" applyFill="1" applyBorder="1" applyAlignment="1">
      <alignment horizontal="center" vertical="center" wrapText="1"/>
    </xf>
    <xf numFmtId="0" fontId="21" fillId="3" borderId="42" xfId="1" applyFont="1" applyFill="1" applyBorder="1" applyAlignment="1">
      <alignment horizontal="center" vertical="center" wrapText="1"/>
    </xf>
    <xf numFmtId="0" fontId="22" fillId="11" borderId="0" xfId="1" applyFont="1" applyFill="1" applyAlignment="1">
      <alignment vertical="center"/>
    </xf>
    <xf numFmtId="14" fontId="21" fillId="11" borderId="43" xfId="0" applyNumberFormat="1" applyFont="1" applyFill="1" applyBorder="1" applyAlignment="1">
      <alignment horizontal="center" vertical="center"/>
    </xf>
    <xf numFmtId="14" fontId="21" fillId="11" borderId="17" xfId="0" applyNumberFormat="1" applyFont="1" applyFill="1" applyBorder="1" applyAlignment="1">
      <alignment horizontal="center" vertical="center"/>
    </xf>
    <xf numFmtId="0" fontId="16" fillId="7" borderId="41" xfId="1" applyFont="1" applyFill="1" applyBorder="1" applyAlignment="1">
      <alignment horizontal="left" vertical="center" wrapText="1"/>
    </xf>
    <xf numFmtId="0" fontId="16" fillId="7" borderId="42" xfId="1" applyFont="1" applyFill="1" applyBorder="1" applyAlignment="1">
      <alignment horizontal="left" vertical="center" wrapText="1"/>
    </xf>
    <xf numFmtId="0" fontId="16" fillId="7" borderId="44" xfId="1" applyFont="1" applyFill="1" applyBorder="1" applyAlignment="1">
      <alignment horizontal="left" vertical="center" wrapText="1"/>
    </xf>
    <xf numFmtId="0" fontId="16" fillId="7" borderId="5" xfId="1" applyFont="1" applyFill="1" applyBorder="1" applyAlignment="1">
      <alignment horizontal="left" vertical="center" wrapText="1"/>
    </xf>
    <xf numFmtId="0" fontId="25" fillId="7" borderId="5" xfId="1" applyFont="1" applyFill="1" applyBorder="1" applyAlignment="1">
      <alignment horizontal="left" vertical="center" wrapText="1"/>
    </xf>
    <xf numFmtId="0" fontId="5" fillId="7" borderId="5" xfId="1" applyFont="1" applyFill="1" applyBorder="1" applyAlignment="1">
      <alignment horizontal="left" vertical="center" wrapText="1"/>
    </xf>
    <xf numFmtId="0" fontId="4" fillId="7" borderId="16" xfId="0" applyFont="1" applyFill="1" applyBorder="1" applyAlignment="1">
      <alignment horizontal="left" vertical="center" wrapText="1"/>
    </xf>
    <xf numFmtId="0" fontId="16" fillId="9" borderId="69" xfId="0" applyFont="1" applyFill="1" applyBorder="1" applyAlignment="1">
      <alignment horizontal="left" vertical="center" wrapText="1"/>
    </xf>
    <xf numFmtId="0" fontId="16" fillId="9" borderId="70" xfId="0" applyFont="1" applyFill="1" applyBorder="1" applyAlignment="1">
      <alignment horizontal="left" vertical="center" wrapText="1"/>
    </xf>
    <xf numFmtId="0" fontId="16" fillId="8" borderId="23" xfId="0" applyFont="1" applyFill="1" applyBorder="1" applyAlignment="1">
      <alignment horizontal="left" vertical="center" wrapText="1"/>
    </xf>
    <xf numFmtId="0" fontId="16" fillId="9" borderId="74" xfId="0" applyFont="1" applyFill="1" applyBorder="1" applyAlignment="1">
      <alignment horizontal="left" vertical="center" wrapText="1"/>
    </xf>
    <xf numFmtId="0" fontId="16" fillId="9" borderId="75" xfId="0" applyFont="1" applyFill="1" applyBorder="1" applyAlignment="1">
      <alignment horizontal="left" vertical="center" wrapText="1"/>
    </xf>
    <xf numFmtId="0" fontId="16" fillId="9" borderId="73" xfId="0" applyFont="1" applyFill="1" applyBorder="1" applyAlignment="1">
      <alignment horizontal="left" vertical="center" wrapText="1"/>
    </xf>
    <xf numFmtId="0" fontId="14" fillId="11" borderId="10" xfId="1" applyFont="1" applyFill="1" applyBorder="1" applyAlignment="1">
      <alignment horizontal="left" wrapText="1"/>
    </xf>
    <xf numFmtId="0" fontId="4" fillId="7" borderId="19" xfId="0" applyFont="1" applyFill="1" applyBorder="1" applyAlignment="1">
      <alignment horizontal="left" vertical="center" wrapText="1"/>
    </xf>
    <xf numFmtId="0" fontId="4" fillId="7" borderId="41" xfId="0" applyFont="1" applyFill="1" applyBorder="1" applyAlignment="1">
      <alignment horizontal="left" vertical="center" wrapText="1"/>
    </xf>
    <xf numFmtId="0" fontId="4" fillId="7" borderId="78" xfId="0" applyFont="1" applyFill="1" applyBorder="1" applyAlignment="1">
      <alignment horizontal="left" vertical="center" wrapText="1"/>
    </xf>
    <xf numFmtId="0" fontId="16" fillId="9" borderId="76" xfId="0" applyFont="1" applyFill="1" applyBorder="1" applyAlignment="1">
      <alignment horizontal="left" vertical="center" wrapText="1"/>
    </xf>
    <xf numFmtId="0" fontId="4" fillId="11" borderId="0" xfId="0" applyFont="1" applyFill="1" applyAlignment="1">
      <alignment horizontal="left" vertical="center" wrapText="1"/>
    </xf>
    <xf numFmtId="0" fontId="6" fillId="9" borderId="70" xfId="0" applyFont="1" applyFill="1" applyBorder="1" applyAlignment="1">
      <alignment horizontal="left" vertical="center" wrapText="1"/>
    </xf>
    <xf numFmtId="0" fontId="5" fillId="9" borderId="70" xfId="0" applyFont="1" applyFill="1" applyBorder="1" applyAlignment="1">
      <alignment horizontal="left" vertical="center" wrapText="1"/>
    </xf>
    <xf numFmtId="1" fontId="41" fillId="6" borderId="57" xfId="0" applyNumberFormat="1" applyFont="1" applyFill="1" applyBorder="1" applyAlignment="1" applyProtection="1">
      <alignment horizontal="center" vertical="center" wrapText="1"/>
      <protection locked="0" hidden="1"/>
    </xf>
    <xf numFmtId="1" fontId="41" fillId="6" borderId="16" xfId="0" applyNumberFormat="1" applyFont="1" applyFill="1" applyBorder="1" applyAlignment="1" applyProtection="1">
      <alignment horizontal="center" vertical="center" wrapText="1"/>
      <protection locked="0" hidden="1"/>
    </xf>
    <xf numFmtId="1" fontId="41" fillId="6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9" borderId="76" xfId="0" applyFont="1" applyFill="1" applyBorder="1" applyAlignment="1">
      <alignment horizontal="left" vertical="center" wrapText="1"/>
    </xf>
    <xf numFmtId="0" fontId="5" fillId="9" borderId="76" xfId="0" applyFont="1" applyFill="1" applyBorder="1" applyAlignment="1">
      <alignment horizontal="left" vertical="center" wrapText="1"/>
    </xf>
    <xf numFmtId="0" fontId="4" fillId="7" borderId="77" xfId="0" applyFont="1" applyFill="1" applyBorder="1" applyAlignment="1">
      <alignment horizontal="left" vertical="center" wrapText="1"/>
    </xf>
    <xf numFmtId="0" fontId="7" fillId="4" borderId="23" xfId="1" applyFont="1" applyFill="1" applyBorder="1" applyAlignment="1">
      <alignment horizontal="left" vertical="center" wrapText="1"/>
    </xf>
    <xf numFmtId="0" fontId="6" fillId="9" borderId="19" xfId="0" applyFont="1" applyFill="1" applyBorder="1" applyAlignment="1">
      <alignment horizontal="left" vertical="center" wrapText="1"/>
    </xf>
    <xf numFmtId="0" fontId="8" fillId="9" borderId="19" xfId="0" applyFont="1" applyFill="1" applyBorder="1" applyAlignment="1">
      <alignment horizontal="left" vertical="center" wrapText="1"/>
    </xf>
    <xf numFmtId="0" fontId="16" fillId="9" borderId="79" xfId="0" applyFont="1" applyFill="1" applyBorder="1" applyAlignment="1">
      <alignment horizontal="left" vertical="center" wrapText="1"/>
    </xf>
    <xf numFmtId="0" fontId="16" fillId="9" borderId="33" xfId="0" applyFont="1" applyFill="1" applyBorder="1" applyAlignment="1">
      <alignment horizontal="left" vertical="center" wrapText="1"/>
    </xf>
    <xf numFmtId="1" fontId="4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9" borderId="72" xfId="0" applyFont="1" applyFill="1" applyBorder="1" applyAlignment="1">
      <alignment horizontal="left" vertical="center" wrapText="1"/>
    </xf>
    <xf numFmtId="0" fontId="5" fillId="9" borderId="56" xfId="0" applyFont="1" applyFill="1" applyBorder="1" applyAlignment="1">
      <alignment horizontal="left" vertical="center" wrapText="1"/>
    </xf>
    <xf numFmtId="0" fontId="5" fillId="9" borderId="71" xfId="0" applyFont="1" applyFill="1" applyBorder="1" applyAlignment="1">
      <alignment horizontal="left" vertical="center" wrapText="1"/>
    </xf>
  </cellXfs>
  <cellStyles count="3">
    <cellStyle name="Excel Built-in Standard 2" xfId="1" xr:uid="{00000000-0005-0000-0000-000000000000}"/>
    <cellStyle name="Standard" xfId="0" builtinId="0"/>
    <cellStyle name="Stil 1" xfId="2" xr:uid="{00000000-0005-0000-0000-000002000000}"/>
  </cellStyles>
  <dxfs count="35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numFmt numFmtId="0" formatCode="General"/>
      <fill>
        <patternFill>
          <bgColor theme="6" tint="0.59996337778862885"/>
        </patternFill>
      </fill>
    </dxf>
    <dxf>
      <numFmt numFmtId="0" formatCode="General"/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numFmt numFmtId="0" formatCode="General"/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numFmt numFmtId="0" formatCode="General"/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27215</xdr:colOff>
      <xdr:row>18</xdr:row>
      <xdr:rowOff>0</xdr:rowOff>
    </xdr:from>
    <xdr:to>
      <xdr:col>12</xdr:col>
      <xdr:colOff>272143</xdr:colOff>
      <xdr:row>18</xdr:row>
      <xdr:rowOff>666750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B49CDA84-91F0-0DBF-7F64-E6EDF572E087}"/>
            </a:ext>
          </a:extLst>
        </xdr:cNvPr>
        <xdr:cNvSpPr/>
      </xdr:nvSpPr>
      <xdr:spPr>
        <a:xfrm>
          <a:off x="8382001" y="7837714"/>
          <a:ext cx="4463142" cy="666750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1400"/>
            <a:t>Neue Variablen, bitte ausfüllen und diesen Kasten</a:t>
          </a:r>
          <a:r>
            <a:rPr lang="de-DE" sz="1400" baseline="0"/>
            <a:t> löschen</a:t>
          </a:r>
          <a:endParaRPr lang="de-DE" sz="1400"/>
        </a:p>
      </xdr:txBody>
    </xdr:sp>
    <xdr:clientData/>
  </xdr:twoCellAnchor>
  <xdr:twoCellAnchor>
    <xdr:from>
      <xdr:col>7</xdr:col>
      <xdr:colOff>54429</xdr:colOff>
      <xdr:row>35</xdr:row>
      <xdr:rowOff>13607</xdr:rowOff>
    </xdr:from>
    <xdr:to>
      <xdr:col>12</xdr:col>
      <xdr:colOff>272143</xdr:colOff>
      <xdr:row>36</xdr:row>
      <xdr:rowOff>13607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2D3A8F29-0F65-4A81-BEE5-6CBC089DD106}"/>
            </a:ext>
          </a:extLst>
        </xdr:cNvPr>
        <xdr:cNvSpPr/>
      </xdr:nvSpPr>
      <xdr:spPr>
        <a:xfrm>
          <a:off x="8409215" y="13539107"/>
          <a:ext cx="4435928" cy="340179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1400"/>
            <a:t>Neue Variable, bitte ausfüllen und diesen Kasten</a:t>
          </a:r>
          <a:r>
            <a:rPr lang="de-DE" sz="1400" baseline="0"/>
            <a:t> löschen</a:t>
          </a:r>
          <a:endParaRPr lang="de-DE" sz="1400"/>
        </a:p>
      </xdr:txBody>
    </xdr:sp>
    <xdr:clientData/>
  </xdr:twoCellAnchor>
  <xdr:twoCellAnchor>
    <xdr:from>
      <xdr:col>7</xdr:col>
      <xdr:colOff>13606</xdr:colOff>
      <xdr:row>42</xdr:row>
      <xdr:rowOff>27216</xdr:rowOff>
    </xdr:from>
    <xdr:to>
      <xdr:col>12</xdr:col>
      <xdr:colOff>585106</xdr:colOff>
      <xdr:row>43</xdr:row>
      <xdr:rowOff>190502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0BF20CDF-2DE4-405E-8612-F5D4A57238CF}"/>
            </a:ext>
          </a:extLst>
        </xdr:cNvPr>
        <xdr:cNvSpPr/>
      </xdr:nvSpPr>
      <xdr:spPr>
        <a:xfrm>
          <a:off x="8368392" y="17594037"/>
          <a:ext cx="4789714" cy="408215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1400"/>
            <a:t>Neue Variablen, bitte evtl. ausfüllen und diesen Kasten</a:t>
          </a:r>
          <a:r>
            <a:rPr lang="de-DE" sz="1400" baseline="0"/>
            <a:t> löschen</a:t>
          </a:r>
          <a:endParaRPr lang="de-DE" sz="1400"/>
        </a:p>
      </xdr:txBody>
    </xdr:sp>
    <xdr:clientData/>
  </xdr:twoCellAnchor>
  <xdr:twoCellAnchor>
    <xdr:from>
      <xdr:col>7</xdr:col>
      <xdr:colOff>70757</xdr:colOff>
      <xdr:row>60</xdr:row>
      <xdr:rowOff>533400</xdr:rowOff>
    </xdr:from>
    <xdr:to>
      <xdr:col>12</xdr:col>
      <xdr:colOff>721179</xdr:colOff>
      <xdr:row>60</xdr:row>
      <xdr:rowOff>870858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E47721B8-9004-43A6-BC2D-A3757A1FA204}"/>
            </a:ext>
          </a:extLst>
        </xdr:cNvPr>
        <xdr:cNvSpPr/>
      </xdr:nvSpPr>
      <xdr:spPr>
        <a:xfrm>
          <a:off x="8425543" y="26808793"/>
          <a:ext cx="4868636" cy="337458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1400"/>
            <a:t>Neue Variablen, bitte evtl. ausfüllen und diesen Kasten</a:t>
          </a:r>
          <a:r>
            <a:rPr lang="de-DE" sz="1400" baseline="0"/>
            <a:t> löschen</a:t>
          </a:r>
          <a:endParaRPr lang="de-DE" sz="1400"/>
        </a:p>
      </xdr:txBody>
    </xdr:sp>
    <xdr:clientData/>
  </xdr:twoCellAnchor>
  <xdr:twoCellAnchor>
    <xdr:from>
      <xdr:col>7</xdr:col>
      <xdr:colOff>1</xdr:colOff>
      <xdr:row>56</xdr:row>
      <xdr:rowOff>27214</xdr:rowOff>
    </xdr:from>
    <xdr:to>
      <xdr:col>12</xdr:col>
      <xdr:colOff>530679</xdr:colOff>
      <xdr:row>56</xdr:row>
      <xdr:rowOff>326571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73D53E4C-BBC2-4AF3-BBD9-FC1F9ACEC8CC}"/>
            </a:ext>
          </a:extLst>
        </xdr:cNvPr>
        <xdr:cNvSpPr/>
      </xdr:nvSpPr>
      <xdr:spPr>
        <a:xfrm>
          <a:off x="8354787" y="24833035"/>
          <a:ext cx="4748892" cy="299357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400"/>
            <a:t>Neue Variable, bitte evtl. ausfüllen und diesen Kasten</a:t>
          </a:r>
          <a:r>
            <a:rPr lang="de-DE" sz="1400" baseline="0"/>
            <a:t> löschen</a:t>
          </a:r>
          <a:endParaRPr lang="de-DE" sz="1400"/>
        </a:p>
      </xdr:txBody>
    </xdr:sp>
    <xdr:clientData/>
  </xdr:twoCellAnchor>
  <xdr:twoCellAnchor>
    <xdr:from>
      <xdr:col>7</xdr:col>
      <xdr:colOff>54428</xdr:colOff>
      <xdr:row>53</xdr:row>
      <xdr:rowOff>380999</xdr:rowOff>
    </xdr:from>
    <xdr:to>
      <xdr:col>12</xdr:col>
      <xdr:colOff>585106</xdr:colOff>
      <xdr:row>53</xdr:row>
      <xdr:rowOff>952499</xdr:rowOff>
    </xdr:to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B6585653-3275-4588-8283-D4699C68696C}"/>
            </a:ext>
          </a:extLst>
        </xdr:cNvPr>
        <xdr:cNvSpPr/>
      </xdr:nvSpPr>
      <xdr:spPr>
        <a:xfrm>
          <a:off x="8409214" y="23104928"/>
          <a:ext cx="4748892" cy="571500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400"/>
            <a:t>Veränderte Variable, bitte</a:t>
          </a:r>
          <a:r>
            <a:rPr lang="de-DE" sz="1400" baseline="0"/>
            <a:t> prüfen bzw. </a:t>
          </a:r>
          <a:r>
            <a:rPr lang="de-DE" sz="1400"/>
            <a:t>ausfüllen und diesen Kasten</a:t>
          </a:r>
          <a:r>
            <a:rPr lang="de-DE" sz="1400" baseline="0"/>
            <a:t> löschen</a:t>
          </a:r>
          <a:endParaRPr lang="de-DE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AC174"/>
  <sheetViews>
    <sheetView showGridLines="0" tabSelected="1" view="pageBreakPreview" zoomScale="43" zoomScaleNormal="25" zoomScaleSheetLayoutView="25" workbookViewId="0">
      <selection activeCell="H11" sqref="H11"/>
    </sheetView>
  </sheetViews>
  <sheetFormatPr baseColWidth="10" defaultColWidth="0" defaultRowHeight="16.2" zeroHeight="1" x14ac:dyDescent="0.3"/>
  <cols>
    <col min="1" max="1" width="2.6640625" style="23" customWidth="1"/>
    <col min="2" max="2" width="11.44140625" style="12" customWidth="1"/>
    <col min="3" max="3" width="14.33203125" style="12" customWidth="1"/>
    <col min="4" max="4" width="32.6640625" style="12" customWidth="1"/>
    <col min="5" max="5" width="4.109375" style="12" customWidth="1"/>
    <col min="6" max="6" width="27.5546875" style="12" customWidth="1"/>
    <col min="7" max="7" width="32.6640625" style="12" customWidth="1"/>
    <col min="8" max="18" width="12.6640625" style="12" customWidth="1"/>
    <col min="19" max="19" width="2.6640625" style="23" customWidth="1"/>
    <col min="20" max="24" width="11.5546875" style="12" hidden="1" customWidth="1"/>
    <col min="25" max="16384" width="11.44140625" style="12" hidden="1"/>
  </cols>
  <sheetData>
    <row r="1" spans="1:29" s="8" customFormat="1" ht="8.25" customHeight="1" x14ac:dyDescent="0.3"/>
    <row r="2" spans="1:29" s="8" customFormat="1" ht="28.5" customHeight="1" x14ac:dyDescent="0.3">
      <c r="B2" s="71" t="s">
        <v>27</v>
      </c>
      <c r="C2" s="71"/>
      <c r="D2" s="72"/>
      <c r="E2" s="72"/>
      <c r="F2" s="72"/>
    </row>
    <row r="3" spans="1:29" ht="13.5" customHeight="1" x14ac:dyDescent="0.3">
      <c r="A3" s="9"/>
      <c r="B3" s="7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10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 ht="48.6" customHeight="1" x14ac:dyDescent="0.3">
      <c r="A4" s="9"/>
      <c r="B4" s="219" t="s">
        <v>49</v>
      </c>
      <c r="C4" s="220"/>
      <c r="D4" s="114"/>
      <c r="E4" s="74"/>
      <c r="F4" s="13" t="s">
        <v>50</v>
      </c>
      <c r="G4" s="14"/>
      <c r="H4" s="75"/>
      <c r="I4" s="80"/>
      <c r="J4" s="232" t="s">
        <v>51</v>
      </c>
      <c r="K4" s="233"/>
      <c r="L4" s="233"/>
      <c r="M4" s="234"/>
      <c r="N4" s="227" t="str">
        <f>IF(D4="","Bitte alle Angaben ausfüllen",IF(G4="","Bitte alle Angaben ausfüllen",IF(H14="","Bitte alle Angaben ausfüllen",IF(H37="","Bitte alle Angaben ausfüllen",CONCATENATE(D4," - ",YEAR(G4)," - ",G4+H14+H37," - ",T4)))))</f>
        <v>Bitte alle Angaben ausfüllen</v>
      </c>
      <c r="O4" s="228"/>
      <c r="P4" s="228"/>
      <c r="Q4" s="228"/>
      <c r="R4" s="228"/>
      <c r="S4" s="10"/>
      <c r="T4" s="11" t="str">
        <f>RIGHT(U4,3)</f>
        <v>703</v>
      </c>
      <c r="U4" s="15">
        <f>YEAR(G4)+MONTH(G4)+DAY(G4)+YEAR(H14)+MONTH(H14)+DAY(H14)+YEAR(H37)+MONTH(H37)+DAY(H37)</f>
        <v>5703</v>
      </c>
      <c r="V4" s="11"/>
      <c r="W4" s="11"/>
      <c r="X4" s="11"/>
      <c r="Y4" s="11"/>
      <c r="Z4" s="11"/>
      <c r="AA4" s="11"/>
      <c r="AB4" s="11"/>
      <c r="AC4" s="11"/>
    </row>
    <row r="5" spans="1:29" s="23" customFormat="1" ht="9.9" customHeight="1" x14ac:dyDescent="0.3">
      <c r="A5" s="9"/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59"/>
      <c r="P5" s="81"/>
      <c r="Q5" s="81"/>
      <c r="R5" s="81"/>
      <c r="S5" s="10"/>
      <c r="T5" s="24"/>
      <c r="U5" s="24"/>
      <c r="V5" s="24"/>
      <c r="W5" s="24"/>
      <c r="X5" s="24"/>
      <c r="Y5" s="24"/>
      <c r="Z5" s="24"/>
      <c r="AA5" s="24"/>
      <c r="AB5" s="24"/>
      <c r="AC5" s="24"/>
    </row>
    <row r="6" spans="1:29" ht="42" customHeight="1" thickBot="1" x14ac:dyDescent="0.35">
      <c r="A6" s="9"/>
      <c r="B6" s="161" t="s">
        <v>29</v>
      </c>
      <c r="C6" s="162"/>
      <c r="D6" s="16"/>
      <c r="E6" s="73"/>
      <c r="F6" s="17" t="s">
        <v>28</v>
      </c>
      <c r="G6" s="18"/>
      <c r="H6" s="230"/>
      <c r="I6" s="230"/>
      <c r="J6" s="230"/>
      <c r="K6" s="231"/>
      <c r="L6" s="76"/>
      <c r="M6" s="76"/>
      <c r="N6" s="76"/>
      <c r="O6" s="77"/>
      <c r="P6" s="78"/>
      <c r="Q6" s="78"/>
      <c r="R6" s="78"/>
      <c r="S6" s="10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0.25" customHeight="1" x14ac:dyDescent="0.3">
      <c r="A7" s="9"/>
      <c r="B7" s="174" t="s">
        <v>104</v>
      </c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0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29" s="23" customFormat="1" ht="12" customHeight="1" x14ac:dyDescent="0.3">
      <c r="A8" s="9"/>
      <c r="B8" s="19"/>
      <c r="C8" s="19"/>
      <c r="D8" s="20"/>
      <c r="E8" s="20"/>
      <c r="F8" s="21"/>
      <c r="G8" s="21"/>
      <c r="H8" s="21"/>
      <c r="I8" s="21"/>
      <c r="J8" s="22"/>
      <c r="K8" s="22"/>
      <c r="L8" s="22"/>
      <c r="M8" s="22"/>
      <c r="N8" s="22"/>
      <c r="P8" s="24"/>
      <c r="Q8" s="24"/>
      <c r="R8" s="24"/>
      <c r="S8" s="10"/>
      <c r="T8" s="24"/>
      <c r="U8" s="24"/>
      <c r="V8" s="24"/>
      <c r="W8" s="24"/>
      <c r="X8" s="24"/>
      <c r="Y8" s="24"/>
      <c r="Z8" s="24"/>
      <c r="AA8" s="24"/>
      <c r="AB8" s="24"/>
      <c r="AC8" s="24"/>
    </row>
    <row r="9" spans="1:29" s="23" customFormat="1" ht="18.75" customHeight="1" x14ac:dyDescent="0.3">
      <c r="A9" s="9"/>
      <c r="B9" s="25" t="s">
        <v>30</v>
      </c>
      <c r="C9" s="26"/>
      <c r="D9" s="27"/>
      <c r="E9" s="27"/>
      <c r="F9" s="28"/>
      <c r="G9" s="28"/>
      <c r="H9" s="21"/>
      <c r="I9" s="21"/>
      <c r="J9" s="22"/>
      <c r="K9" s="22"/>
      <c r="L9" s="22"/>
      <c r="M9" s="22"/>
      <c r="N9" s="22"/>
      <c r="P9" s="24"/>
      <c r="Q9" s="24"/>
      <c r="R9" s="24"/>
      <c r="S9" s="10"/>
      <c r="T9" s="24"/>
      <c r="U9" s="24"/>
      <c r="V9" s="24"/>
      <c r="W9" s="24"/>
      <c r="X9" s="24"/>
      <c r="Y9" s="24"/>
      <c r="Z9" s="24"/>
      <c r="AA9" s="24"/>
      <c r="AB9" s="24"/>
      <c r="AC9" s="24"/>
    </row>
    <row r="10" spans="1:29" s="35" customFormat="1" ht="27" customHeight="1" x14ac:dyDescent="0.3">
      <c r="A10" s="29"/>
      <c r="B10" s="197" t="s">
        <v>52</v>
      </c>
      <c r="C10" s="198"/>
      <c r="D10" s="199"/>
      <c r="E10" s="199"/>
      <c r="F10" s="199"/>
      <c r="G10" s="200"/>
      <c r="H10" s="30">
        <v>2024</v>
      </c>
      <c r="I10" s="31">
        <v>2025</v>
      </c>
      <c r="J10" s="31">
        <v>2026</v>
      </c>
      <c r="K10" s="31">
        <v>2027</v>
      </c>
      <c r="L10" s="31">
        <v>2028</v>
      </c>
      <c r="M10" s="30">
        <v>2029</v>
      </c>
      <c r="N10" s="32">
        <v>2030</v>
      </c>
      <c r="O10" s="31">
        <v>2031</v>
      </c>
      <c r="P10" s="31">
        <v>2032</v>
      </c>
      <c r="Q10" s="31">
        <v>2033</v>
      </c>
      <c r="R10" s="31">
        <v>2034</v>
      </c>
      <c r="S10" s="33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1:29" ht="130.19999999999999" customHeight="1" x14ac:dyDescent="0.3">
      <c r="A11" s="9"/>
      <c r="B11" s="206" t="s">
        <v>75</v>
      </c>
      <c r="C11" s="206"/>
      <c r="D11" s="206"/>
      <c r="E11" s="206"/>
      <c r="F11" s="206"/>
      <c r="G11" s="206"/>
      <c r="H11" s="115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10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29" s="23" customFormat="1" ht="16.5" customHeight="1" x14ac:dyDescent="0.3">
      <c r="A12" s="9"/>
      <c r="B12" s="37"/>
      <c r="C12" s="37"/>
      <c r="D12" s="20"/>
      <c r="E12" s="20"/>
      <c r="F12" s="21"/>
      <c r="G12" s="21"/>
      <c r="H12" s="21"/>
      <c r="I12" s="21"/>
      <c r="J12" s="22"/>
      <c r="K12" s="22"/>
      <c r="L12" s="22"/>
      <c r="M12" s="22"/>
      <c r="N12" s="22"/>
      <c r="S12" s="9"/>
    </row>
    <row r="13" spans="1:29" s="35" customFormat="1" ht="27" customHeight="1" x14ac:dyDescent="0.3">
      <c r="A13" s="33"/>
      <c r="B13" s="225" t="s">
        <v>110</v>
      </c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38"/>
    </row>
    <row r="14" spans="1:29" ht="27" customHeight="1" x14ac:dyDescent="0.3">
      <c r="A14" s="10"/>
      <c r="B14" s="221" t="s">
        <v>68</v>
      </c>
      <c r="C14" s="221"/>
      <c r="D14" s="206"/>
      <c r="E14" s="206"/>
      <c r="F14" s="206"/>
      <c r="G14" s="206"/>
      <c r="H14" s="222"/>
      <c r="I14" s="223"/>
      <c r="J14" s="223"/>
      <c r="K14" s="223"/>
      <c r="L14" s="223"/>
      <c r="M14" s="223"/>
      <c r="N14" s="223"/>
      <c r="O14" s="223"/>
      <c r="P14" s="223"/>
      <c r="Q14" s="223"/>
      <c r="R14" s="224"/>
      <c r="S14" s="9"/>
    </row>
    <row r="15" spans="1:29" ht="27" customHeight="1" x14ac:dyDescent="0.3">
      <c r="A15" s="10"/>
      <c r="B15" s="124" t="s">
        <v>76</v>
      </c>
      <c r="C15" s="124"/>
      <c r="D15" s="124"/>
      <c r="E15" s="124"/>
      <c r="F15" s="124"/>
      <c r="G15" s="124"/>
      <c r="H15" s="144"/>
      <c r="I15" s="145"/>
      <c r="J15" s="145"/>
      <c r="K15" s="145"/>
      <c r="L15" s="145"/>
      <c r="M15" s="145"/>
      <c r="N15" s="145"/>
      <c r="O15" s="145"/>
      <c r="P15" s="145"/>
      <c r="Q15" s="145"/>
      <c r="R15" s="146"/>
      <c r="S15" s="9"/>
    </row>
    <row r="16" spans="1:29" ht="27" customHeight="1" x14ac:dyDescent="0.3">
      <c r="A16" s="10"/>
      <c r="B16" s="185" t="s">
        <v>77</v>
      </c>
      <c r="C16" s="186"/>
      <c r="D16" s="186"/>
      <c r="E16" s="186"/>
      <c r="F16" s="186"/>
      <c r="G16" s="187"/>
      <c r="H16" s="144"/>
      <c r="I16" s="145"/>
      <c r="J16" s="145"/>
      <c r="K16" s="145"/>
      <c r="L16" s="145"/>
      <c r="M16" s="145"/>
      <c r="N16" s="145"/>
      <c r="O16" s="145"/>
      <c r="P16" s="145"/>
      <c r="Q16" s="145"/>
      <c r="R16" s="146"/>
      <c r="S16" s="9"/>
    </row>
    <row r="17" spans="1:19" ht="97.2" customHeight="1" x14ac:dyDescent="0.3">
      <c r="A17" s="10"/>
      <c r="B17" s="124" t="s">
        <v>67</v>
      </c>
      <c r="C17" s="124"/>
      <c r="D17" s="124"/>
      <c r="E17" s="124"/>
      <c r="F17" s="124"/>
      <c r="G17" s="124"/>
      <c r="H17" s="144"/>
      <c r="I17" s="145"/>
      <c r="J17" s="145"/>
      <c r="K17" s="145"/>
      <c r="L17" s="145"/>
      <c r="M17" s="145"/>
      <c r="N17" s="145"/>
      <c r="O17" s="145"/>
      <c r="P17" s="145"/>
      <c r="Q17" s="145"/>
      <c r="R17" s="146"/>
      <c r="S17" s="9"/>
    </row>
    <row r="18" spans="1:19" ht="39" customHeight="1" x14ac:dyDescent="0.3">
      <c r="A18" s="10"/>
      <c r="B18" s="237" t="s">
        <v>63</v>
      </c>
      <c r="C18" s="237"/>
      <c r="D18" s="237"/>
      <c r="E18" s="237"/>
      <c r="F18" s="237"/>
      <c r="G18" s="237"/>
      <c r="H18" s="144"/>
      <c r="I18" s="145"/>
      <c r="J18" s="145"/>
      <c r="K18" s="145"/>
      <c r="L18" s="145"/>
      <c r="M18" s="145"/>
      <c r="N18" s="145"/>
      <c r="O18" s="145"/>
      <c r="P18" s="145"/>
      <c r="Q18" s="145"/>
      <c r="R18" s="146"/>
      <c r="S18" s="9"/>
    </row>
    <row r="19" spans="1:19" ht="62.25" customHeight="1" x14ac:dyDescent="0.3">
      <c r="A19" s="10"/>
      <c r="B19" s="237" t="s">
        <v>111</v>
      </c>
      <c r="C19" s="124"/>
      <c r="D19" s="124"/>
      <c r="E19" s="124"/>
      <c r="F19" s="124"/>
      <c r="G19" s="124"/>
      <c r="H19" s="147"/>
      <c r="I19" s="145"/>
      <c r="J19" s="145"/>
      <c r="K19" s="145"/>
      <c r="L19" s="145"/>
      <c r="M19" s="145"/>
      <c r="N19" s="145"/>
      <c r="O19" s="145"/>
      <c r="P19" s="145"/>
      <c r="Q19" s="145"/>
      <c r="R19" s="146"/>
      <c r="S19" s="9"/>
    </row>
    <row r="20" spans="1:19" ht="39" customHeight="1" x14ac:dyDescent="0.3">
      <c r="A20" s="10"/>
      <c r="B20" s="237" t="s">
        <v>112</v>
      </c>
      <c r="C20" s="237"/>
      <c r="D20" s="237"/>
      <c r="E20" s="237"/>
      <c r="F20" s="237"/>
      <c r="G20" s="237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9"/>
    </row>
    <row r="21" spans="1:19" ht="27" customHeight="1" x14ac:dyDescent="0.3">
      <c r="A21" s="9"/>
      <c r="B21" s="235" t="s">
        <v>79</v>
      </c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9"/>
    </row>
    <row r="22" spans="1:19" ht="21.9" customHeight="1" x14ac:dyDescent="0.3">
      <c r="A22" s="9"/>
      <c r="B22" s="143" t="s">
        <v>56</v>
      </c>
      <c r="C22" s="143"/>
      <c r="D22" s="143"/>
      <c r="E22" s="143"/>
      <c r="F22" s="143"/>
      <c r="G22" s="143"/>
      <c r="H22" s="122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9"/>
    </row>
    <row r="23" spans="1:19" ht="21.9" customHeight="1" x14ac:dyDescent="0.3">
      <c r="A23" s="9"/>
      <c r="B23" s="143" t="s">
        <v>57</v>
      </c>
      <c r="C23" s="143"/>
      <c r="D23" s="143"/>
      <c r="E23" s="143"/>
      <c r="F23" s="143"/>
      <c r="G23" s="143"/>
      <c r="H23" s="122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9"/>
    </row>
    <row r="24" spans="1:19" ht="21.9" customHeight="1" x14ac:dyDescent="0.3">
      <c r="A24" s="9"/>
      <c r="B24" s="143" t="s">
        <v>7</v>
      </c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9"/>
    </row>
    <row r="25" spans="1:19" ht="21.9" customHeight="1" x14ac:dyDescent="0.3">
      <c r="A25" s="9"/>
      <c r="B25" s="84"/>
      <c r="C25" s="143" t="s">
        <v>43</v>
      </c>
      <c r="D25" s="143"/>
      <c r="E25" s="143"/>
      <c r="F25" s="143"/>
      <c r="G25" s="143"/>
      <c r="H25" s="122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9"/>
    </row>
    <row r="26" spans="1:19" ht="21.9" customHeight="1" x14ac:dyDescent="0.3">
      <c r="A26" s="9"/>
      <c r="B26" s="85"/>
      <c r="C26" s="143" t="s">
        <v>59</v>
      </c>
      <c r="D26" s="143"/>
      <c r="E26" s="143"/>
      <c r="F26" s="143"/>
      <c r="G26" s="143"/>
      <c r="H26" s="122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9"/>
    </row>
    <row r="27" spans="1:19" ht="21.9" customHeight="1" x14ac:dyDescent="0.3">
      <c r="A27" s="9"/>
      <c r="B27" s="86"/>
      <c r="C27" s="143" t="s">
        <v>58</v>
      </c>
      <c r="D27" s="143"/>
      <c r="E27" s="143"/>
      <c r="F27" s="143"/>
      <c r="G27" s="143"/>
      <c r="H27" s="122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9"/>
    </row>
    <row r="28" spans="1:19" ht="21.9" customHeight="1" x14ac:dyDescent="0.3">
      <c r="A28" s="9"/>
      <c r="B28" s="143" t="s">
        <v>60</v>
      </c>
      <c r="C28" s="143"/>
      <c r="D28" s="143"/>
      <c r="E28" s="143"/>
      <c r="F28" s="143"/>
      <c r="G28" s="143"/>
      <c r="H28" s="122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9"/>
    </row>
    <row r="29" spans="1:19" ht="21.9" customHeight="1" x14ac:dyDescent="0.3">
      <c r="A29" s="9"/>
      <c r="B29" s="151" t="s">
        <v>61</v>
      </c>
      <c r="C29" s="152"/>
      <c r="D29" s="152"/>
      <c r="E29" s="152"/>
      <c r="F29" s="152"/>
      <c r="G29" s="152"/>
      <c r="H29" s="144"/>
      <c r="I29" s="145"/>
      <c r="J29" s="145"/>
      <c r="K29" s="145"/>
      <c r="L29" s="145"/>
      <c r="M29" s="145"/>
      <c r="N29" s="145"/>
      <c r="O29" s="145"/>
      <c r="P29" s="145"/>
      <c r="Q29" s="145"/>
      <c r="R29" s="146"/>
      <c r="S29" s="9"/>
    </row>
    <row r="30" spans="1:19" ht="21.9" customHeight="1" x14ac:dyDescent="0.3">
      <c r="A30" s="9"/>
      <c r="B30" s="135" t="s">
        <v>113</v>
      </c>
      <c r="C30" s="135"/>
      <c r="D30" s="135"/>
      <c r="E30" s="135"/>
      <c r="F30" s="135"/>
      <c r="G30" s="136"/>
      <c r="H30" s="147"/>
      <c r="I30" s="145"/>
      <c r="J30" s="145"/>
      <c r="K30" s="145"/>
      <c r="L30" s="145"/>
      <c r="M30" s="145"/>
      <c r="N30" s="145"/>
      <c r="O30" s="145"/>
      <c r="P30" s="145"/>
      <c r="Q30" s="145"/>
      <c r="R30" s="146"/>
      <c r="S30" s="9"/>
    </row>
    <row r="31" spans="1:19" ht="21.9" customHeight="1" x14ac:dyDescent="0.3">
      <c r="A31" s="9"/>
      <c r="B31" s="151" t="s">
        <v>62</v>
      </c>
      <c r="C31" s="152"/>
      <c r="D31" s="152"/>
      <c r="E31" s="152"/>
      <c r="F31" s="152"/>
      <c r="G31" s="152"/>
      <c r="H31" s="144"/>
      <c r="I31" s="145"/>
      <c r="J31" s="145"/>
      <c r="K31" s="145"/>
      <c r="L31" s="145"/>
      <c r="M31" s="145"/>
      <c r="N31" s="145"/>
      <c r="O31" s="145"/>
      <c r="P31" s="145"/>
      <c r="Q31" s="145"/>
      <c r="R31" s="146"/>
      <c r="S31" s="9"/>
    </row>
    <row r="32" spans="1:19" ht="43.5" customHeight="1" x14ac:dyDescent="0.3">
      <c r="A32" s="10"/>
      <c r="B32" s="124" t="s">
        <v>31</v>
      </c>
      <c r="C32" s="124"/>
      <c r="D32" s="124"/>
      <c r="E32" s="124"/>
      <c r="F32" s="124"/>
      <c r="G32" s="124"/>
      <c r="H32" s="147"/>
      <c r="I32" s="145"/>
      <c r="J32" s="145"/>
      <c r="K32" s="145"/>
      <c r="L32" s="145"/>
      <c r="M32" s="145"/>
      <c r="N32" s="145"/>
      <c r="O32" s="145"/>
      <c r="P32" s="145"/>
      <c r="Q32" s="145"/>
      <c r="R32" s="146"/>
      <c r="S32" s="9"/>
    </row>
    <row r="33" spans="1:19" s="8" customFormat="1" ht="14.25" customHeight="1" x14ac:dyDescent="0.3">
      <c r="A33" s="39"/>
      <c r="B33" s="39"/>
      <c r="C33" s="39"/>
      <c r="D33" s="40"/>
      <c r="E33" s="40"/>
      <c r="F33" s="40"/>
      <c r="G33" s="40"/>
      <c r="H33" s="41"/>
    </row>
    <row r="34" spans="1:19" s="45" customFormat="1" ht="21" customHeight="1" x14ac:dyDescent="0.3">
      <c r="A34" s="41"/>
      <c r="B34" s="42" t="s">
        <v>53</v>
      </c>
      <c r="C34" s="42"/>
      <c r="D34" s="43"/>
      <c r="E34" s="43"/>
      <c r="F34" s="43"/>
      <c r="G34" s="43"/>
      <c r="H34" s="44"/>
      <c r="I34" s="44"/>
      <c r="J34" s="44"/>
      <c r="K34" s="44"/>
      <c r="L34" s="44"/>
      <c r="M34" s="44"/>
      <c r="N34" s="44"/>
      <c r="S34" s="41"/>
    </row>
    <row r="35" spans="1:19" s="35" customFormat="1" ht="27" customHeight="1" x14ac:dyDescent="0.3">
      <c r="A35" s="29"/>
      <c r="B35" s="157" t="s">
        <v>54</v>
      </c>
      <c r="C35" s="158"/>
      <c r="D35" s="158"/>
      <c r="E35" s="158"/>
      <c r="F35" s="158"/>
      <c r="G35" s="159"/>
      <c r="H35" s="32">
        <v>2024</v>
      </c>
      <c r="I35" s="31">
        <v>2025</v>
      </c>
      <c r="J35" s="31">
        <v>2026</v>
      </c>
      <c r="K35" s="31">
        <v>2027</v>
      </c>
      <c r="L35" s="31">
        <v>2028</v>
      </c>
      <c r="M35" s="32">
        <v>2029</v>
      </c>
      <c r="N35" s="32">
        <v>2030</v>
      </c>
      <c r="O35" s="31">
        <v>2031</v>
      </c>
      <c r="P35" s="31">
        <v>2032</v>
      </c>
      <c r="Q35" s="31">
        <v>2033</v>
      </c>
      <c r="R35" s="31">
        <v>2034</v>
      </c>
      <c r="S35" s="38"/>
    </row>
    <row r="36" spans="1:19" s="35" customFormat="1" ht="27" customHeight="1" x14ac:dyDescent="0.3">
      <c r="A36" s="29"/>
      <c r="B36" s="171" t="s">
        <v>114</v>
      </c>
      <c r="C36" s="172"/>
      <c r="D36" s="172"/>
      <c r="E36" s="172"/>
      <c r="F36" s="172"/>
      <c r="G36" s="173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29"/>
    </row>
    <row r="37" spans="1:19" ht="48" customHeight="1" x14ac:dyDescent="0.3">
      <c r="A37" s="9"/>
      <c r="B37" s="156" t="s">
        <v>69</v>
      </c>
      <c r="C37" s="129"/>
      <c r="D37" s="129"/>
      <c r="E37" s="129"/>
      <c r="F37" s="129"/>
      <c r="G37" s="130"/>
      <c r="H37" s="148"/>
      <c r="I37" s="149"/>
      <c r="J37" s="149"/>
      <c r="K37" s="149"/>
      <c r="L37" s="149"/>
      <c r="M37" s="149"/>
      <c r="N37" s="149"/>
      <c r="O37" s="149"/>
      <c r="P37" s="149"/>
      <c r="Q37" s="149"/>
      <c r="R37" s="150"/>
      <c r="S37" s="9"/>
    </row>
    <row r="38" spans="1:19" ht="39" customHeight="1" x14ac:dyDescent="0.3">
      <c r="A38" s="9"/>
      <c r="B38" s="182" t="s">
        <v>65</v>
      </c>
      <c r="C38" s="183"/>
      <c r="D38" s="183"/>
      <c r="E38" s="183"/>
      <c r="F38" s="183"/>
      <c r="G38" s="184"/>
      <c r="H38" s="175"/>
      <c r="I38" s="176"/>
      <c r="J38" s="176"/>
      <c r="K38" s="176"/>
      <c r="L38" s="176"/>
      <c r="M38" s="176"/>
      <c r="N38" s="176"/>
      <c r="O38" s="176"/>
      <c r="P38" s="176"/>
      <c r="Q38" s="176"/>
      <c r="R38" s="177"/>
      <c r="S38" s="9"/>
    </row>
    <row r="39" spans="1:19" ht="39" customHeight="1" x14ac:dyDescent="0.3">
      <c r="A39" s="9"/>
      <c r="B39" s="153" t="s">
        <v>55</v>
      </c>
      <c r="C39" s="154"/>
      <c r="D39" s="154"/>
      <c r="E39" s="154"/>
      <c r="F39" s="154"/>
      <c r="G39" s="155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9"/>
    </row>
    <row r="40" spans="1:19" ht="39" customHeight="1" x14ac:dyDescent="0.3">
      <c r="A40" s="9"/>
      <c r="B40" s="169" t="s">
        <v>78</v>
      </c>
      <c r="C40" s="169"/>
      <c r="D40" s="143"/>
      <c r="E40" s="143"/>
      <c r="F40" s="143"/>
      <c r="G40" s="143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"/>
    </row>
    <row r="41" spans="1:19" ht="100.5" customHeight="1" x14ac:dyDescent="0.3">
      <c r="A41" s="9"/>
      <c r="B41" s="185" t="s">
        <v>103</v>
      </c>
      <c r="C41" s="186"/>
      <c r="D41" s="186"/>
      <c r="E41" s="186"/>
      <c r="F41" s="186"/>
      <c r="G41" s="187"/>
      <c r="H41" s="99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9"/>
    </row>
    <row r="42" spans="1:19" ht="27" customHeight="1" x14ac:dyDescent="0.3">
      <c r="A42" s="9"/>
      <c r="B42" s="131" t="s">
        <v>89</v>
      </c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3"/>
      <c r="S42" s="9"/>
    </row>
    <row r="43" spans="1:19" ht="18.75" customHeight="1" x14ac:dyDescent="0.3">
      <c r="A43" s="9"/>
      <c r="B43" s="59"/>
      <c r="C43" s="125" t="s">
        <v>115</v>
      </c>
      <c r="D43" s="126"/>
      <c r="E43" s="126"/>
      <c r="F43" s="126"/>
      <c r="G43" s="127"/>
      <c r="H43" s="82"/>
      <c r="I43" s="82"/>
      <c r="J43" s="82"/>
      <c r="K43" s="107"/>
      <c r="L43" s="107"/>
      <c r="M43" s="107"/>
      <c r="N43" s="107"/>
      <c r="O43" s="82"/>
      <c r="P43" s="107"/>
      <c r="Q43" s="107"/>
      <c r="R43" s="107"/>
      <c r="S43" s="9"/>
    </row>
    <row r="44" spans="1:19" ht="18.75" customHeight="1" x14ac:dyDescent="0.3">
      <c r="A44" s="9"/>
      <c r="B44" s="60"/>
      <c r="C44" s="128" t="s">
        <v>116</v>
      </c>
      <c r="D44" s="129"/>
      <c r="E44" s="129"/>
      <c r="F44" s="129"/>
      <c r="G44" s="130"/>
      <c r="H44" s="82"/>
      <c r="I44" s="82"/>
      <c r="J44" s="82"/>
      <c r="K44" s="107"/>
      <c r="L44" s="107"/>
      <c r="M44" s="107"/>
      <c r="N44" s="107"/>
      <c r="O44" s="82"/>
      <c r="P44" s="107"/>
      <c r="Q44" s="107"/>
      <c r="R44" s="107"/>
      <c r="S44" s="9"/>
    </row>
    <row r="45" spans="1:19" ht="27" customHeight="1" x14ac:dyDescent="0.3">
      <c r="A45" s="9"/>
      <c r="B45" s="169" t="s">
        <v>80</v>
      </c>
      <c r="C45" s="169"/>
      <c r="D45" s="143"/>
      <c r="E45" s="143"/>
      <c r="F45" s="143"/>
      <c r="G45" s="143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9"/>
    </row>
    <row r="46" spans="1:19" s="35" customFormat="1" ht="27" customHeight="1" x14ac:dyDescent="0.3">
      <c r="A46" s="29"/>
      <c r="B46" s="178" t="s">
        <v>88</v>
      </c>
      <c r="C46" s="179"/>
      <c r="D46" s="179"/>
      <c r="E46" s="179"/>
      <c r="F46" s="179"/>
      <c r="G46" s="179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1"/>
      <c r="S46" s="29"/>
    </row>
    <row r="47" spans="1:19" ht="57" customHeight="1" x14ac:dyDescent="0.3">
      <c r="A47" s="9"/>
      <c r="B47" s="56"/>
      <c r="C47" s="166" t="s">
        <v>66</v>
      </c>
      <c r="D47" s="167"/>
      <c r="E47" s="167"/>
      <c r="F47" s="167"/>
      <c r="G47" s="168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9"/>
    </row>
    <row r="48" spans="1:19" ht="105.75" customHeight="1" x14ac:dyDescent="0.3">
      <c r="A48" s="9"/>
      <c r="B48" s="57"/>
      <c r="C48" s="163" t="s">
        <v>117</v>
      </c>
      <c r="D48" s="164"/>
      <c r="E48" s="164"/>
      <c r="F48" s="164"/>
      <c r="G48" s="165"/>
      <c r="H48" s="99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9"/>
    </row>
    <row r="49" spans="1:19" ht="50.25" customHeight="1" x14ac:dyDescent="0.3">
      <c r="A49" s="9"/>
      <c r="B49" s="143" t="s">
        <v>31</v>
      </c>
      <c r="C49" s="143"/>
      <c r="D49" s="143"/>
      <c r="E49" s="143"/>
      <c r="F49" s="143"/>
      <c r="G49" s="143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9"/>
    </row>
    <row r="50" spans="1:19" s="8" customFormat="1" ht="20.25" customHeight="1" x14ac:dyDescent="0.3">
      <c r="A50" s="41"/>
      <c r="B50" s="46"/>
      <c r="C50" s="46"/>
      <c r="D50" s="47"/>
      <c r="E50" s="48"/>
      <c r="F50" s="48"/>
      <c r="G50" s="48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1"/>
    </row>
    <row r="51" spans="1:19" s="35" customFormat="1" ht="27" customHeight="1" x14ac:dyDescent="0.3">
      <c r="A51" s="50"/>
      <c r="B51" s="140" t="s">
        <v>64</v>
      </c>
      <c r="C51" s="140"/>
      <c r="D51" s="141"/>
      <c r="E51" s="141"/>
      <c r="F51" s="141"/>
      <c r="G51" s="142"/>
      <c r="H51" s="32">
        <v>2024</v>
      </c>
      <c r="I51" s="31">
        <v>2025</v>
      </c>
      <c r="J51" s="31">
        <v>2026</v>
      </c>
      <c r="K51" s="31">
        <v>2027</v>
      </c>
      <c r="L51" s="31">
        <v>2028</v>
      </c>
      <c r="M51" s="32">
        <v>2029</v>
      </c>
      <c r="N51" s="32">
        <v>2030</v>
      </c>
      <c r="O51" s="31">
        <v>2031</v>
      </c>
      <c r="P51" s="31">
        <v>2032</v>
      </c>
      <c r="Q51" s="31">
        <v>2033</v>
      </c>
      <c r="R51" s="31">
        <v>2034</v>
      </c>
      <c r="S51" s="29"/>
    </row>
    <row r="52" spans="1:19" ht="27" customHeight="1" x14ac:dyDescent="0.3">
      <c r="A52" s="9"/>
      <c r="B52" s="211" t="s">
        <v>70</v>
      </c>
      <c r="C52" s="212"/>
      <c r="D52" s="212"/>
      <c r="E52" s="212"/>
      <c r="F52" s="212"/>
      <c r="G52" s="213"/>
      <c r="H52" s="11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9"/>
    </row>
    <row r="53" spans="1:19" ht="27" customHeight="1" x14ac:dyDescent="0.3">
      <c r="A53" s="9"/>
      <c r="B53" s="137" t="s">
        <v>90</v>
      </c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9"/>
      <c r="S53" s="9"/>
    </row>
    <row r="54" spans="1:19" ht="110.25" customHeight="1" x14ac:dyDescent="0.3">
      <c r="A54" s="9"/>
      <c r="B54" s="61"/>
      <c r="C54" s="218" t="s">
        <v>118</v>
      </c>
      <c r="D54" s="218"/>
      <c r="E54" s="218"/>
      <c r="F54" s="218"/>
      <c r="G54" s="218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9"/>
    </row>
    <row r="55" spans="1:19" s="51" customFormat="1" ht="27" customHeight="1" x14ac:dyDescent="0.3">
      <c r="A55" s="9"/>
      <c r="B55" s="137" t="s">
        <v>91</v>
      </c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9"/>
      <c r="S55" s="9"/>
    </row>
    <row r="56" spans="1:19" ht="27" customHeight="1" x14ac:dyDescent="0.3">
      <c r="A56" s="9"/>
      <c r="B56" s="23"/>
      <c r="C56" s="153" t="s">
        <v>72</v>
      </c>
      <c r="D56" s="154"/>
      <c r="E56" s="154"/>
      <c r="F56" s="154"/>
      <c r="G56" s="155"/>
      <c r="H56" s="175"/>
      <c r="I56" s="176"/>
      <c r="J56" s="176"/>
      <c r="K56" s="176"/>
      <c r="L56" s="176"/>
      <c r="M56" s="176"/>
      <c r="N56" s="176"/>
      <c r="O56" s="176"/>
      <c r="P56" s="176"/>
      <c r="Q56" s="176"/>
      <c r="R56" s="177"/>
      <c r="S56" s="9"/>
    </row>
    <row r="57" spans="1:19" ht="27" customHeight="1" x14ac:dyDescent="0.3">
      <c r="A57" s="9"/>
      <c r="B57" s="23"/>
      <c r="C57" s="124" t="s">
        <v>119</v>
      </c>
      <c r="D57" s="124"/>
      <c r="E57" s="124"/>
      <c r="F57" s="124"/>
      <c r="G57" s="124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"/>
    </row>
    <row r="58" spans="1:19" ht="27" customHeight="1" x14ac:dyDescent="0.3">
      <c r="A58" s="9"/>
      <c r="B58" s="23"/>
      <c r="C58" s="219" t="s">
        <v>96</v>
      </c>
      <c r="D58" s="219"/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20"/>
      <c r="S58" s="9"/>
    </row>
    <row r="59" spans="1:19" ht="27" customHeight="1" x14ac:dyDescent="0.3">
      <c r="A59" s="9"/>
      <c r="B59" s="23"/>
      <c r="C59" s="84"/>
      <c r="D59" s="124" t="s">
        <v>120</v>
      </c>
      <c r="E59" s="124"/>
      <c r="F59" s="124"/>
      <c r="G59" s="124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9"/>
    </row>
    <row r="60" spans="1:19" ht="35.25" customHeight="1" x14ac:dyDescent="0.3">
      <c r="A60" s="9"/>
      <c r="B60" s="23"/>
      <c r="C60" s="96"/>
      <c r="D60" s="124" t="s">
        <v>121</v>
      </c>
      <c r="E60" s="124"/>
      <c r="F60" s="124"/>
      <c r="G60" s="124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9"/>
    </row>
    <row r="61" spans="1:19" ht="106.5" customHeight="1" x14ac:dyDescent="0.3">
      <c r="A61" s="9"/>
      <c r="B61" s="62"/>
      <c r="C61" s="143" t="s">
        <v>122</v>
      </c>
      <c r="D61" s="143"/>
      <c r="E61" s="143"/>
      <c r="F61" s="143"/>
      <c r="G61" s="14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9"/>
    </row>
    <row r="62" spans="1:19" s="35" customFormat="1" ht="27" customHeight="1" x14ac:dyDescent="0.3">
      <c r="A62" s="29"/>
      <c r="B62" s="63"/>
      <c r="C62" s="208" t="s">
        <v>92</v>
      </c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9"/>
    </row>
    <row r="63" spans="1:19" ht="27" customHeight="1" x14ac:dyDescent="0.3">
      <c r="A63" s="9"/>
      <c r="B63" s="59"/>
      <c r="C63" s="64"/>
      <c r="D63" s="169" t="s">
        <v>44</v>
      </c>
      <c r="E63" s="169"/>
      <c r="F63" s="169"/>
      <c r="G63" s="169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9"/>
    </row>
    <row r="64" spans="1:19" ht="27" customHeight="1" x14ac:dyDescent="0.3">
      <c r="A64" s="9"/>
      <c r="B64" s="60"/>
      <c r="C64" s="65"/>
      <c r="D64" s="169" t="s">
        <v>45</v>
      </c>
      <c r="E64" s="169"/>
      <c r="F64" s="169"/>
      <c r="G64" s="169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9"/>
    </row>
    <row r="65" spans="1:19" ht="27" customHeight="1" x14ac:dyDescent="0.3">
      <c r="A65" s="9"/>
      <c r="B65" s="62"/>
      <c r="C65" s="207" t="s">
        <v>71</v>
      </c>
      <c r="D65" s="207"/>
      <c r="E65" s="207"/>
      <c r="F65" s="207"/>
      <c r="G65" s="207"/>
      <c r="H65" s="99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9"/>
    </row>
    <row r="66" spans="1:19" s="35" customFormat="1" ht="27" customHeight="1" x14ac:dyDescent="0.3">
      <c r="A66" s="29"/>
      <c r="B66" s="63"/>
      <c r="C66" s="208" t="s">
        <v>93</v>
      </c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9"/>
    </row>
    <row r="67" spans="1:19" ht="27" customHeight="1" x14ac:dyDescent="0.3">
      <c r="A67" s="9"/>
      <c r="B67" s="59"/>
      <c r="C67" s="64"/>
      <c r="D67" s="207" t="s">
        <v>73</v>
      </c>
      <c r="E67" s="207"/>
      <c r="F67" s="207"/>
      <c r="G67" s="207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9"/>
    </row>
    <row r="68" spans="1:19" ht="108" customHeight="1" x14ac:dyDescent="0.3">
      <c r="A68" s="9"/>
      <c r="B68" s="59"/>
      <c r="C68" s="66"/>
      <c r="D68" s="209" t="s">
        <v>74</v>
      </c>
      <c r="E68" s="209"/>
      <c r="F68" s="209"/>
      <c r="G68" s="209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9"/>
    </row>
    <row r="69" spans="1:19" ht="35.1" customHeight="1" x14ac:dyDescent="0.3">
      <c r="A69" s="9"/>
      <c r="B69" s="210" t="s">
        <v>31</v>
      </c>
      <c r="C69" s="143"/>
      <c r="D69" s="143"/>
      <c r="E69" s="143"/>
      <c r="F69" s="143"/>
      <c r="G69" s="143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9"/>
    </row>
    <row r="70" spans="1:19" s="8" customFormat="1" ht="15" customHeight="1" x14ac:dyDescent="0.3">
      <c r="A70" s="41"/>
      <c r="B70" s="39"/>
      <c r="C70" s="39"/>
      <c r="D70" s="39"/>
      <c r="E70" s="39"/>
      <c r="F70" s="39"/>
      <c r="G70" s="39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41"/>
    </row>
    <row r="71" spans="1:19" s="8" customFormat="1" ht="15" customHeight="1" x14ac:dyDescent="0.3">
      <c r="A71" s="53"/>
      <c r="B71" s="205" t="s">
        <v>19</v>
      </c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205"/>
      <c r="S71" s="53"/>
    </row>
    <row r="72" spans="1:19" s="35" customFormat="1" ht="24.9" customHeight="1" x14ac:dyDescent="0.3">
      <c r="A72" s="29"/>
      <c r="B72" s="214" t="s">
        <v>82</v>
      </c>
      <c r="C72" s="215"/>
      <c r="D72" s="216"/>
      <c r="E72" s="216"/>
      <c r="F72" s="216"/>
      <c r="G72" s="217"/>
      <c r="H72" s="30">
        <v>2024</v>
      </c>
      <c r="I72" s="31">
        <v>2025</v>
      </c>
      <c r="J72" s="31">
        <v>2026</v>
      </c>
      <c r="K72" s="31">
        <v>2027</v>
      </c>
      <c r="L72" s="31">
        <v>2028</v>
      </c>
      <c r="M72" s="31">
        <v>2029</v>
      </c>
      <c r="N72" s="32">
        <v>2030</v>
      </c>
      <c r="O72" s="31">
        <v>2031</v>
      </c>
      <c r="P72" s="31">
        <v>2032</v>
      </c>
      <c r="Q72" s="31">
        <v>2033</v>
      </c>
      <c r="R72" s="31">
        <v>2034</v>
      </c>
      <c r="S72" s="38"/>
    </row>
    <row r="73" spans="1:19" ht="20.100000000000001" customHeight="1" x14ac:dyDescent="0.3">
      <c r="A73" s="9"/>
      <c r="B73" s="206" t="s">
        <v>35</v>
      </c>
      <c r="C73" s="206"/>
      <c r="D73" s="206"/>
      <c r="E73" s="206"/>
      <c r="F73" s="206"/>
      <c r="G73" s="206"/>
      <c r="H73" s="100"/>
      <c r="I73" s="100"/>
      <c r="J73" s="100"/>
      <c r="K73" s="100"/>
      <c r="L73" s="100"/>
      <c r="M73" s="101"/>
      <c r="N73" s="100"/>
      <c r="O73" s="102"/>
      <c r="P73" s="102"/>
      <c r="Q73" s="102"/>
      <c r="R73" s="102"/>
      <c r="S73" s="9"/>
    </row>
    <row r="74" spans="1:19" ht="105.75" customHeight="1" x14ac:dyDescent="0.3">
      <c r="A74" s="9"/>
      <c r="B74" s="206" t="s">
        <v>86</v>
      </c>
      <c r="C74" s="206"/>
      <c r="D74" s="206"/>
      <c r="E74" s="206"/>
      <c r="F74" s="206"/>
      <c r="G74" s="206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9"/>
    </row>
    <row r="75" spans="1:19" s="35" customFormat="1" ht="27" customHeight="1" x14ac:dyDescent="0.3">
      <c r="A75" s="29"/>
      <c r="B75" s="202" t="s">
        <v>94</v>
      </c>
      <c r="C75" s="203"/>
      <c r="D75" s="203"/>
      <c r="E75" s="203"/>
      <c r="F75" s="203"/>
      <c r="G75" s="203"/>
      <c r="H75" s="203"/>
      <c r="I75" s="203"/>
      <c r="J75" s="203"/>
      <c r="K75" s="203"/>
      <c r="L75" s="203"/>
      <c r="M75" s="203"/>
      <c r="N75" s="203"/>
      <c r="O75" s="203"/>
      <c r="P75" s="203"/>
      <c r="Q75" s="203"/>
      <c r="R75" s="204"/>
      <c r="S75" s="29"/>
    </row>
    <row r="76" spans="1:19" ht="27" customHeight="1" x14ac:dyDescent="0.3">
      <c r="A76" s="9"/>
      <c r="B76" s="56"/>
      <c r="C76" s="124" t="s">
        <v>46</v>
      </c>
      <c r="D76" s="124"/>
      <c r="E76" s="124"/>
      <c r="F76" s="124"/>
      <c r="G76" s="124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9"/>
    </row>
    <row r="77" spans="1:19" s="35" customFormat="1" ht="27" customHeight="1" x14ac:dyDescent="0.3">
      <c r="A77" s="29"/>
      <c r="B77" s="58"/>
      <c r="C77" s="188" t="s">
        <v>95</v>
      </c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  <c r="R77" s="188"/>
      <c r="S77" s="29"/>
    </row>
    <row r="78" spans="1:19" ht="27" customHeight="1" x14ac:dyDescent="0.3">
      <c r="A78" s="9"/>
      <c r="B78" s="67"/>
      <c r="C78" s="69"/>
      <c r="D78" s="143" t="s">
        <v>47</v>
      </c>
      <c r="E78" s="143"/>
      <c r="F78" s="143"/>
      <c r="G78" s="143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9"/>
    </row>
    <row r="79" spans="1:19" ht="120" customHeight="1" x14ac:dyDescent="0.3">
      <c r="A79" s="9"/>
      <c r="B79" s="68" t="s">
        <v>8</v>
      </c>
      <c r="C79" s="70"/>
      <c r="D79" s="143" t="s">
        <v>85</v>
      </c>
      <c r="E79" s="143"/>
      <c r="F79" s="143"/>
      <c r="G79" s="143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"/>
    </row>
    <row r="80" spans="1:19" ht="34.5" customHeight="1" x14ac:dyDescent="0.3">
      <c r="A80" s="9"/>
      <c r="B80" s="143" t="s">
        <v>31</v>
      </c>
      <c r="C80" s="143"/>
      <c r="D80" s="143"/>
      <c r="E80" s="143"/>
      <c r="F80" s="143"/>
      <c r="G80" s="143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9"/>
    </row>
    <row r="81" spans="1:19" s="23" customFormat="1" ht="30" customHeight="1" x14ac:dyDescent="0.3">
      <c r="A81" s="9"/>
      <c r="B81" s="54"/>
      <c r="C81" s="54"/>
      <c r="D81" s="54"/>
      <c r="E81" s="54"/>
      <c r="F81" s="54"/>
      <c r="G81" s="54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9"/>
    </row>
    <row r="82" spans="1:19" s="35" customFormat="1" ht="24.9" customHeight="1" x14ac:dyDescent="0.3">
      <c r="A82" s="29"/>
      <c r="B82" s="197" t="s">
        <v>83</v>
      </c>
      <c r="C82" s="198"/>
      <c r="D82" s="199"/>
      <c r="E82" s="199"/>
      <c r="F82" s="199"/>
      <c r="G82" s="200"/>
      <c r="H82" s="30">
        <v>2024</v>
      </c>
      <c r="I82" s="31">
        <v>2025</v>
      </c>
      <c r="J82" s="31">
        <v>2026</v>
      </c>
      <c r="K82" s="31">
        <v>2027</v>
      </c>
      <c r="L82" s="31">
        <v>2028</v>
      </c>
      <c r="M82" s="30">
        <v>2029</v>
      </c>
      <c r="N82" s="32">
        <v>2030</v>
      </c>
      <c r="O82" s="31">
        <v>2031</v>
      </c>
      <c r="P82" s="31">
        <v>2032</v>
      </c>
      <c r="Q82" s="31">
        <v>2033</v>
      </c>
      <c r="R82" s="31">
        <v>2034</v>
      </c>
      <c r="S82" s="38"/>
    </row>
    <row r="83" spans="1:19" ht="114" customHeight="1" x14ac:dyDescent="0.3">
      <c r="A83" s="9"/>
      <c r="B83" s="190" t="s">
        <v>87</v>
      </c>
      <c r="C83" s="191"/>
      <c r="D83" s="191"/>
      <c r="E83" s="191"/>
      <c r="F83" s="191"/>
      <c r="G83" s="191"/>
      <c r="H83" s="191"/>
      <c r="I83" s="191"/>
      <c r="J83" s="191"/>
      <c r="K83" s="191"/>
      <c r="L83" s="191"/>
      <c r="M83" s="191"/>
      <c r="N83" s="191"/>
      <c r="O83" s="191"/>
      <c r="P83" s="191"/>
      <c r="Q83" s="191"/>
      <c r="R83" s="192"/>
      <c r="S83" s="9"/>
    </row>
    <row r="84" spans="1:19" ht="20.100000000000001" customHeight="1" x14ac:dyDescent="0.3">
      <c r="A84" s="9"/>
      <c r="B84" s="194" t="s">
        <v>9</v>
      </c>
      <c r="C84" s="194"/>
      <c r="D84" s="194"/>
      <c r="E84" s="194"/>
      <c r="F84" s="194"/>
      <c r="G84" s="194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9"/>
    </row>
    <row r="85" spans="1:19" ht="20.100000000000001" customHeight="1" x14ac:dyDescent="0.3">
      <c r="A85" s="9"/>
      <c r="B85" s="194" t="s">
        <v>10</v>
      </c>
      <c r="C85" s="194"/>
      <c r="D85" s="194"/>
      <c r="E85" s="194"/>
      <c r="F85" s="194"/>
      <c r="G85" s="194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9"/>
    </row>
    <row r="86" spans="1:19" ht="20.100000000000001" customHeight="1" x14ac:dyDescent="0.3">
      <c r="A86" s="9"/>
      <c r="B86" s="194" t="s">
        <v>11</v>
      </c>
      <c r="C86" s="194"/>
      <c r="D86" s="194"/>
      <c r="E86" s="194"/>
      <c r="F86" s="194"/>
      <c r="G86" s="194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9"/>
    </row>
    <row r="87" spans="1:19" ht="20.100000000000001" customHeight="1" x14ac:dyDescent="0.3">
      <c r="A87" s="9"/>
      <c r="B87" s="194" t="s">
        <v>12</v>
      </c>
      <c r="C87" s="194"/>
      <c r="D87" s="194"/>
      <c r="E87" s="194"/>
      <c r="F87" s="194"/>
      <c r="G87" s="194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9"/>
    </row>
    <row r="88" spans="1:19" ht="20.100000000000001" customHeight="1" x14ac:dyDescent="0.3">
      <c r="A88" s="9"/>
      <c r="B88" s="194" t="s">
        <v>13</v>
      </c>
      <c r="C88" s="194"/>
      <c r="D88" s="194"/>
      <c r="E88" s="194"/>
      <c r="F88" s="194"/>
      <c r="G88" s="194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9"/>
    </row>
    <row r="89" spans="1:19" ht="20.100000000000001" customHeight="1" x14ac:dyDescent="0.3">
      <c r="A89" s="9"/>
      <c r="B89" s="194" t="s">
        <v>32</v>
      </c>
      <c r="C89" s="194"/>
      <c r="D89" s="194"/>
      <c r="E89" s="194"/>
      <c r="F89" s="194"/>
      <c r="G89" s="194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9"/>
    </row>
    <row r="90" spans="1:19" ht="20.100000000000001" customHeight="1" x14ac:dyDescent="0.3">
      <c r="A90" s="9"/>
      <c r="B90" s="194" t="s">
        <v>33</v>
      </c>
      <c r="C90" s="194"/>
      <c r="D90" s="194"/>
      <c r="E90" s="194"/>
      <c r="F90" s="194"/>
      <c r="G90" s="194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9"/>
    </row>
    <row r="91" spans="1:19" ht="20.100000000000001" customHeight="1" x14ac:dyDescent="0.3">
      <c r="A91" s="9"/>
      <c r="B91" s="194" t="s">
        <v>14</v>
      </c>
      <c r="C91" s="194"/>
      <c r="D91" s="194"/>
      <c r="E91" s="194"/>
      <c r="F91" s="194"/>
      <c r="G91" s="194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9"/>
    </row>
    <row r="92" spans="1:19" ht="20.100000000000001" customHeight="1" x14ac:dyDescent="0.3">
      <c r="A92" s="9"/>
      <c r="B92" s="194" t="s">
        <v>15</v>
      </c>
      <c r="C92" s="194"/>
      <c r="D92" s="194"/>
      <c r="E92" s="194"/>
      <c r="F92" s="194"/>
      <c r="G92" s="194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9"/>
    </row>
    <row r="93" spans="1:19" ht="35.1" customHeight="1" x14ac:dyDescent="0.3">
      <c r="A93" s="9"/>
      <c r="B93" s="195" t="s">
        <v>31</v>
      </c>
      <c r="C93" s="195"/>
      <c r="D93" s="195"/>
      <c r="E93" s="195"/>
      <c r="F93" s="195"/>
      <c r="G93" s="195"/>
      <c r="H93" s="196"/>
      <c r="I93" s="196"/>
      <c r="J93" s="196"/>
      <c r="K93" s="196"/>
      <c r="L93" s="196"/>
      <c r="M93" s="196"/>
      <c r="N93" s="196"/>
      <c r="O93" s="196"/>
      <c r="P93" s="196"/>
      <c r="Q93" s="196"/>
      <c r="R93" s="196"/>
      <c r="S93" s="9"/>
    </row>
    <row r="94" spans="1:19" s="58" customFormat="1" ht="11.25" customHeight="1" x14ac:dyDescent="0.3">
      <c r="A94" s="29"/>
      <c r="B94" s="189"/>
      <c r="C94" s="189"/>
      <c r="D94" s="189"/>
      <c r="E94" s="189"/>
      <c r="F94" s="189"/>
      <c r="G94" s="189"/>
      <c r="H94" s="189"/>
      <c r="I94" s="189"/>
      <c r="J94" s="189"/>
      <c r="K94" s="189"/>
      <c r="L94" s="189"/>
      <c r="M94" s="189"/>
      <c r="N94" s="189"/>
      <c r="O94" s="189"/>
      <c r="P94" s="189"/>
      <c r="Q94" s="189"/>
      <c r="R94" s="189"/>
      <c r="S94" s="29"/>
    </row>
    <row r="95" spans="1:19" ht="96.75" customHeight="1" x14ac:dyDescent="0.3">
      <c r="A95" s="9"/>
      <c r="B95" s="160" t="s">
        <v>84</v>
      </c>
      <c r="C95" s="160"/>
      <c r="D95" s="160"/>
      <c r="E95" s="160"/>
      <c r="F95" s="160"/>
      <c r="G95" s="160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9"/>
    </row>
    <row r="96" spans="1:19" ht="35.1" customHeight="1" x14ac:dyDescent="0.3">
      <c r="A96" s="9"/>
      <c r="B96" s="143" t="s">
        <v>31</v>
      </c>
      <c r="C96" s="143"/>
      <c r="D96" s="143"/>
      <c r="E96" s="143"/>
      <c r="F96" s="143"/>
      <c r="G96" s="143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9"/>
    </row>
    <row r="97" spans="1:19" s="23" customFormat="1" ht="20.25" customHeight="1" x14ac:dyDescent="0.3">
      <c r="A97" s="9"/>
      <c r="B97" s="201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S97" s="9"/>
    </row>
    <row r="98" spans="1:19" x14ac:dyDescent="0.3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</row>
    <row r="99" spans="1:19" ht="90" customHeight="1" x14ac:dyDescent="0.3">
      <c r="B99" s="193" t="s">
        <v>48</v>
      </c>
      <c r="C99" s="193"/>
      <c r="D99" s="19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</row>
    <row r="112" spans="1:19" x14ac:dyDescent="0.3"/>
    <row r="113" spans="2:18" x14ac:dyDescent="0.3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</row>
    <row r="118" spans="2:18" ht="9" hidden="1" customHeight="1" x14ac:dyDescent="0.3"/>
    <row r="142" ht="3" hidden="1" customHeight="1" x14ac:dyDescent="0.3"/>
    <row r="153" ht="0.75" hidden="1" customHeight="1" x14ac:dyDescent="0.3"/>
    <row r="160" x14ac:dyDescent="0.3"/>
    <row r="165" ht="14.25" hidden="1" customHeight="1" x14ac:dyDescent="0.3"/>
    <row r="173" ht="1.5" hidden="1" customHeight="1" x14ac:dyDescent="0.3"/>
    <row r="174" x14ac:dyDescent="0.3"/>
  </sheetData>
  <sheetProtection sheet="1" selectLockedCells="1"/>
  <mergeCells count="116">
    <mergeCell ref="B11:G11"/>
    <mergeCell ref="B24:R24"/>
    <mergeCell ref="B23:G23"/>
    <mergeCell ref="B10:G10"/>
    <mergeCell ref="B14:G14"/>
    <mergeCell ref="B15:G15"/>
    <mergeCell ref="H14:R14"/>
    <mergeCell ref="B13:R13"/>
    <mergeCell ref="N4:R4"/>
    <mergeCell ref="B5:N5"/>
    <mergeCell ref="H6:K6"/>
    <mergeCell ref="J4:M4"/>
    <mergeCell ref="H16:R16"/>
    <mergeCell ref="H17:R17"/>
    <mergeCell ref="B17:G17"/>
    <mergeCell ref="H15:R15"/>
    <mergeCell ref="B16:G16"/>
    <mergeCell ref="B22:G22"/>
    <mergeCell ref="B21:R21"/>
    <mergeCell ref="B4:C4"/>
    <mergeCell ref="B18:G18"/>
    <mergeCell ref="B19:G19"/>
    <mergeCell ref="B20:G20"/>
    <mergeCell ref="C62:R62"/>
    <mergeCell ref="D67:G67"/>
    <mergeCell ref="D68:G68"/>
    <mergeCell ref="B69:G69"/>
    <mergeCell ref="H56:R56"/>
    <mergeCell ref="B52:G52"/>
    <mergeCell ref="C56:G56"/>
    <mergeCell ref="C61:G61"/>
    <mergeCell ref="B72:G72"/>
    <mergeCell ref="C54:G54"/>
    <mergeCell ref="B53:R53"/>
    <mergeCell ref="C58:R58"/>
    <mergeCell ref="B75:R75"/>
    <mergeCell ref="B71:N71"/>
    <mergeCell ref="B74:G74"/>
    <mergeCell ref="B73:G73"/>
    <mergeCell ref="H69:R69"/>
    <mergeCell ref="D63:G63"/>
    <mergeCell ref="D64:G64"/>
    <mergeCell ref="C65:G65"/>
    <mergeCell ref="C66:R66"/>
    <mergeCell ref="C76:G76"/>
    <mergeCell ref="C77:R77"/>
    <mergeCell ref="D78:G78"/>
    <mergeCell ref="D79:G79"/>
    <mergeCell ref="B94:R94"/>
    <mergeCell ref="B83:R83"/>
    <mergeCell ref="B99:D99"/>
    <mergeCell ref="B89:G89"/>
    <mergeCell ref="B86:G86"/>
    <mergeCell ref="B93:G93"/>
    <mergeCell ref="H93:R93"/>
    <mergeCell ref="B87:G87"/>
    <mergeCell ref="B92:G92"/>
    <mergeCell ref="B80:G80"/>
    <mergeCell ref="B82:G82"/>
    <mergeCell ref="H80:R80"/>
    <mergeCell ref="B97:N97"/>
    <mergeCell ref="B90:G90"/>
    <mergeCell ref="B91:G91"/>
    <mergeCell ref="B84:G84"/>
    <mergeCell ref="B85:G85"/>
    <mergeCell ref="B88:G88"/>
    <mergeCell ref="H96:R96"/>
    <mergeCell ref="B96:G96"/>
    <mergeCell ref="B95:G95"/>
    <mergeCell ref="B6:C6"/>
    <mergeCell ref="C25:G25"/>
    <mergeCell ref="C26:G26"/>
    <mergeCell ref="C27:G27"/>
    <mergeCell ref="C48:G48"/>
    <mergeCell ref="C47:G47"/>
    <mergeCell ref="H27:R27"/>
    <mergeCell ref="B32:G32"/>
    <mergeCell ref="B45:G45"/>
    <mergeCell ref="H36:R36"/>
    <mergeCell ref="B36:G36"/>
    <mergeCell ref="B7:R7"/>
    <mergeCell ref="H18:R18"/>
    <mergeCell ref="H19:R19"/>
    <mergeCell ref="H31:R31"/>
    <mergeCell ref="H38:R38"/>
    <mergeCell ref="H22:R22"/>
    <mergeCell ref="H23:R23"/>
    <mergeCell ref="B46:R46"/>
    <mergeCell ref="B38:G38"/>
    <mergeCell ref="B40:G40"/>
    <mergeCell ref="B41:G41"/>
    <mergeCell ref="H25:R25"/>
    <mergeCell ref="H26:R26"/>
    <mergeCell ref="C57:G57"/>
    <mergeCell ref="C43:G43"/>
    <mergeCell ref="C44:G44"/>
    <mergeCell ref="B42:R42"/>
    <mergeCell ref="D60:G60"/>
    <mergeCell ref="D59:G59"/>
    <mergeCell ref="H20:R20"/>
    <mergeCell ref="B30:G30"/>
    <mergeCell ref="B55:R55"/>
    <mergeCell ref="B51:G51"/>
    <mergeCell ref="B49:G49"/>
    <mergeCell ref="H49:R49"/>
    <mergeCell ref="H29:R29"/>
    <mergeCell ref="H30:R30"/>
    <mergeCell ref="H28:R28"/>
    <mergeCell ref="H37:R37"/>
    <mergeCell ref="B31:G31"/>
    <mergeCell ref="B28:G28"/>
    <mergeCell ref="B29:G29"/>
    <mergeCell ref="H32:R32"/>
    <mergeCell ref="B39:G39"/>
    <mergeCell ref="B37:G37"/>
    <mergeCell ref="B35:G35"/>
  </mergeCells>
  <conditionalFormatting sqref="D33:G33">
    <cfRule type="expression" dxfId="34" priority="47" stopIfTrue="1">
      <formula>D33&lt;&gt;""</formula>
    </cfRule>
  </conditionalFormatting>
  <conditionalFormatting sqref="H56">
    <cfRule type="expression" dxfId="33" priority="57">
      <formula>H56&lt;&gt;""</formula>
    </cfRule>
  </conditionalFormatting>
  <conditionalFormatting sqref="H14:I20">
    <cfRule type="expression" dxfId="32" priority="27" stopIfTrue="1">
      <formula>H14&lt;&gt;""</formula>
    </cfRule>
  </conditionalFormatting>
  <conditionalFormatting sqref="H22:I23">
    <cfRule type="expression" dxfId="31" priority="80" stopIfTrue="1">
      <formula>H22&lt;&gt;""</formula>
    </cfRule>
  </conditionalFormatting>
  <conditionalFormatting sqref="H25:I30 H31 H32:I32">
    <cfRule type="expression" dxfId="30" priority="43" stopIfTrue="1">
      <formula>H25&lt;&gt;""</formula>
    </cfRule>
  </conditionalFormatting>
  <conditionalFormatting sqref="H36:I38">
    <cfRule type="expression" dxfId="29" priority="26" stopIfTrue="1">
      <formula>H36&lt;&gt;""</formula>
    </cfRule>
  </conditionalFormatting>
  <conditionalFormatting sqref="H11:R11">
    <cfRule type="expression" dxfId="28" priority="141" stopIfTrue="1">
      <formula>H11&lt;&gt;""</formula>
    </cfRule>
  </conditionalFormatting>
  <conditionalFormatting sqref="H39:R39">
    <cfRule type="expression" dxfId="27" priority="42" stopIfTrue="1">
      <formula>H39&lt;&gt;""</formula>
    </cfRule>
  </conditionalFormatting>
  <conditionalFormatting sqref="H40:R40">
    <cfRule type="expression" dxfId="26" priority="66" stopIfTrue="1">
      <formula>H40&lt;&gt;""</formula>
    </cfRule>
  </conditionalFormatting>
  <conditionalFormatting sqref="H41:R41">
    <cfRule type="expression" dxfId="25" priority="45" stopIfTrue="1">
      <formula>H41&lt;&gt;""</formula>
    </cfRule>
  </conditionalFormatting>
  <conditionalFormatting sqref="H43:R45">
    <cfRule type="expression" dxfId="24" priority="21" stopIfTrue="1">
      <formula>H43&lt;&gt;""</formula>
    </cfRule>
  </conditionalFormatting>
  <conditionalFormatting sqref="H47:R49">
    <cfRule type="expression" dxfId="23" priority="37" stopIfTrue="1">
      <formula>H47&lt;&gt;""</formula>
    </cfRule>
  </conditionalFormatting>
  <conditionalFormatting sqref="H52:R52 H54:R54">
    <cfRule type="expression" dxfId="22" priority="78" stopIfTrue="1">
      <formula>H52&lt;&gt;""</formula>
    </cfRule>
  </conditionalFormatting>
  <conditionalFormatting sqref="H57:R57">
    <cfRule type="expression" dxfId="21" priority="31" stopIfTrue="1">
      <formula>H57&lt;&gt;""</formula>
    </cfRule>
  </conditionalFormatting>
  <conditionalFormatting sqref="H59:R61">
    <cfRule type="expression" dxfId="20" priority="30" stopIfTrue="1">
      <formula>H59&lt;&gt;""</formula>
    </cfRule>
  </conditionalFormatting>
  <conditionalFormatting sqref="H63:R65">
    <cfRule type="expression" dxfId="19" priority="13" stopIfTrue="1">
      <formula>H63&lt;&gt;""</formula>
    </cfRule>
  </conditionalFormatting>
  <conditionalFormatting sqref="H67:R69">
    <cfRule type="expression" dxfId="18" priority="9" stopIfTrue="1">
      <formula>H67&lt;&gt;""</formula>
    </cfRule>
  </conditionalFormatting>
  <conditionalFormatting sqref="H70:R70">
    <cfRule type="expression" dxfId="17" priority="55">
      <formula>H70&lt;&gt;""</formula>
    </cfRule>
  </conditionalFormatting>
  <conditionalFormatting sqref="H73:R74">
    <cfRule type="expression" dxfId="16" priority="73" stopIfTrue="1">
      <formula>H73&lt;&gt;""</formula>
    </cfRule>
  </conditionalFormatting>
  <conditionalFormatting sqref="H76:R76">
    <cfRule type="expression" dxfId="15" priority="5" stopIfTrue="1">
      <formula>H76&lt;&gt;""</formula>
    </cfRule>
  </conditionalFormatting>
  <conditionalFormatting sqref="H78:R81">
    <cfRule type="expression" dxfId="14" priority="1" stopIfTrue="1">
      <formula>H78&lt;&gt;""</formula>
    </cfRule>
  </conditionalFormatting>
  <conditionalFormatting sqref="H84:R92">
    <cfRule type="expression" dxfId="13" priority="70" stopIfTrue="1">
      <formula>H84&lt;&gt;""</formula>
    </cfRule>
  </conditionalFormatting>
  <conditionalFormatting sqref="H93:R93">
    <cfRule type="expression" dxfId="12" priority="69" stopIfTrue="1">
      <formula>H93&lt;&gt;""</formula>
    </cfRule>
  </conditionalFormatting>
  <conditionalFormatting sqref="H95:R96">
    <cfRule type="expression" dxfId="11" priority="67" stopIfTrue="1">
      <formula>H95&lt;&gt;""</formula>
    </cfRule>
  </conditionalFormatting>
  <dataValidations xWindow="1020" yWindow="541" count="33">
    <dataValidation allowBlank="1" showErrorMessage="1" error="Der eingegebene Wert ist ungültig. Bitte wählen Sie den korrekten Wert aus." sqref="H73:N73" xr:uid="{00000000-0002-0000-0000-000000000000}">
      <formula1>0</formula1>
      <formula2>0</formula2>
    </dataValidation>
    <dataValidation type="custom" showInputMessage="1" showErrorMessage="1" errorTitle="Achtung!" error="Bitte zuerst Inhaftierungsdatum ausfüllen." sqref="H34:N34" xr:uid="{00000000-0002-0000-0000-000001000000}">
      <formula1>NOT(ISBLANK(#REF!))</formula1>
    </dataValidation>
    <dataValidation type="custom" showErrorMessage="1" errorTitle="Achtung!" error="Bitte zuerst das Geburtsdatum ausfüllen." sqref="H32:I32" xr:uid="{00000000-0002-0000-0000-000002000000}">
      <formula1>NOT(ISBLANK(#REF!))</formula1>
    </dataValidation>
    <dataValidation type="custom" showInputMessage="1" showErrorMessage="1" errorTitle="Achtung!" error="Bitte zuerst &quot;Bogen angelegt am&quot; ausfüllen." sqref="D12:G12 D8:G9 D6:E6" xr:uid="{00000000-0002-0000-0000-000003000000}">
      <formula1>NOT(ISBLANK(#REF!))</formula1>
    </dataValidation>
    <dataValidation type="list" showInputMessage="1" showErrorMessage="1" error="Der eingegebene Wert ist ungülitg. Bitte wählen Sie den korrekten Wert aus. " sqref="H40:R40" xr:uid="{00000000-0002-0000-0000-000005000000}">
      <formula1>"1,2"</formula1>
    </dataValidation>
    <dataValidation type="date" allowBlank="1" showInputMessage="1" showErrorMessage="1" error="Der eingegebene Wert ist ungültig. Bitte wählen Sie den korrekten Wert aus." prompt="Nur ausfüllen, wenn Strafhaft beendet wurde. " sqref="H47:R47" xr:uid="{00000000-0002-0000-0000-000006000000}">
      <formula1>10959</formula1>
      <formula2>51136</formula2>
    </dataValidation>
    <dataValidation type="list" allowBlank="1" showErrorMessage="1" error="Der eingegebene Wert ist ungültig. Bitte wählen Sie den korrekten Wert aus." sqref="H79:R79 H84:R92" xr:uid="{00000000-0002-0000-0000-000007000000}">
      <formula1>"1,2,3,4,5,6"</formula1>
    </dataValidation>
    <dataValidation type="list" showErrorMessage="1" error="Der eingegebene Wert ist ungültig. Bitte wählen Sie den korrekten Wert aus." sqref="H45:R45 H22:R23 H25:H31 I25:R30" xr:uid="{00000000-0002-0000-0000-000008000000}">
      <formula1>"1,2"</formula1>
    </dataValidation>
    <dataValidation type="date" allowBlank="1" showInputMessage="1" showErrorMessage="1" error="Der eingegebene Wert ist ungültig. Bitte wählen Sie den korrekten Wert aus." promptTitle="Sicherungsverwahrung: " prompt="Nur ausfüllen, wenn Sicherungsverwahrung angetreten wurde." sqref="H56:R56 H59:R60 H63:J64 O63:O64 H67:J67 O67 O76 H76:J76 H78:J78 O78" xr:uid="{00000000-0002-0000-0000-000009000000}">
      <formula1>10959</formula1>
      <formula2>65746</formula2>
    </dataValidation>
    <dataValidation type="list" allowBlank="1" showInputMessage="1" showErrorMessage="1" error="Der eingegebene Wert ist ungültig. Bitte wählen Sie den korrekten Wert aus." promptTitle="Sicherungsverwahrung:" prompt="Nur ausfüllen, wenn Sicherungsverwahrung angetreten wurde" sqref="H65:R65" xr:uid="{00000000-0002-0000-0000-00000A000000}">
      <formula1>"1,2"</formula1>
    </dataValidation>
    <dataValidation type="list" allowBlank="1" showInputMessage="1" showErrorMessage="1" error="Der eingegebene Wert ist ungültig. Bitte wählen Sie den korrekten Wert aus." promptTitle="Sicherungsverwahrung:" prompt="Nur ausfüllen, wenn Sicherungsverwahrung angetreten wurde" sqref="H61:R61" xr:uid="{00000000-0002-0000-0000-00000B000000}">
      <formula1>"0, 1, 2, 3, 4, 5"</formula1>
    </dataValidation>
    <dataValidation type="date" allowBlank="1" showInputMessage="1" showErrorMessage="1" error="Der eingegebene Wert ist ungültig. Bitte wählen Sie den korrekten Wert aus." promptTitle="Sicherungsverwahrung:" prompt="Nur ausfüllen, wenn Sicherungsverwahrung beendet wurde." sqref="K67:N67 P67:R67" xr:uid="{00000000-0002-0000-0000-00000C000000}">
      <formula1>10959</formula1>
      <formula2>51136</formula2>
    </dataValidation>
    <dataValidation type="date" allowBlank="1" showInputMessage="1" showErrorMessage="1" error="Der eingegebene Wert ist ungültig. Bitte wählen Sie den korrekten Wert aus." sqref="H14:R14" xr:uid="{00000000-0002-0000-0000-00000E000000}">
      <formula1>3654</formula1>
      <formula2>51136</formula2>
    </dataValidation>
    <dataValidation type="list" allowBlank="1" showErrorMessage="1" error="Der eingegebene Wert ist ungültig. Bitte wählen Sie den korrekten Wert aus." sqref="H95:R95" xr:uid="{00000000-0002-0000-0000-00000F000000}">
      <formula1>"1,2,3,4"</formula1>
    </dataValidation>
    <dataValidation type="list" showInputMessage="1" showErrorMessage="1" error="Der eingegebene Wert ist ungültig. Bitte wählen Sie den korrekten Wert aus." prompt="Nur ausfüllen, wenn Strafhaft beendet wurde._x000a_" sqref="H48:R48" xr:uid="{00000000-0002-0000-0000-000010000000}">
      <formula1>"1,2,4,6,7,8"</formula1>
    </dataValidation>
    <dataValidation type="list" allowBlank="1" showErrorMessage="1" error="Der eingegebene Wert ist ungültig. Bitte wählen Sie den korrekten Wert aus." sqref="H52:R52" xr:uid="{00000000-0002-0000-0000-000011000000}">
      <formula1>"1,2"</formula1>
    </dataValidation>
    <dataValidation type="date" allowBlank="1" showInputMessage="1" showErrorMessage="1" promptTitle="Sozialtherapeutische Anstalt" prompt="Nur ausfüllen, bei Unterbringung in einer sozialtherapeutischen Einrichtung." sqref="K76:N76 P76:R76 K78:N78 P78:R78" xr:uid="{00000000-0002-0000-0000-000013000000}">
      <formula1>10959</formula1>
      <formula2>65746</formula2>
    </dataValidation>
    <dataValidation type="list" allowBlank="1" showErrorMessage="1" error="Der eingegebene Wert ist ungültig. Bitte wählen Sie den korrekten Wert aus." sqref="H11:R11" xr:uid="{00000000-0002-0000-0000-000016000000}">
      <formula1>"1,2,3,4,5,6,7"</formula1>
    </dataValidation>
    <dataValidation type="list" errorTitle="Achtung!" error="Bitte zuerst das Geburtsdatum ausfüllen." sqref="H15:R16" xr:uid="{00000000-0002-0000-0000-000018000000}">
      <formula1>"1,2"</formula1>
    </dataValidation>
    <dataValidation type="list" allowBlank="1" showInputMessage="1" showErrorMessage="1" error="Der eingegebene Wert ist ungültig. Bitte wählen Sie den korrekten Wert aus." promptTitle="Sicherungsverwahrung:" prompt="Nur ausfüllen, wenn Sicherungsverwahrung beendet wurde." sqref="H68:R68" xr:uid="{00000000-0002-0000-0000-000019000000}">
      <formula1>"1,2,3,4,5,6,7"</formula1>
    </dataValidation>
    <dataValidation type="list" allowBlank="1" showInputMessage="1" showErrorMessage="1" error="Der eingegebene Wert ist ungültig. Bitte wählen Sie den korrekten Wert aus." promptTitle="Unterbringung:" prompt="Nur ausfüllen, wenn keine Unterbringung in originär zuständiger JVA" sqref="H74:R74" xr:uid="{00000000-0002-0000-0000-00001A000000}">
      <formula1>"1,2,3,4,5,6"</formula1>
    </dataValidation>
    <dataValidation type="date" allowBlank="1" showErrorMessage="1" error="Der eingegebene Wert ist ungültig. Bitte wählen Sie den korrekten Wert aus. " prompt="Nur ausfüllen, wenn Strafhaft beendet wurde. " sqref="H39:R39 O43:O44 H43:J44" xr:uid="{00000000-0002-0000-0000-00001B000000}">
      <formula1>10959</formula1>
      <formula2>51136</formula2>
    </dataValidation>
    <dataValidation type="date" allowBlank="1" showInputMessage="1" showErrorMessage="1" error="Der eingegebene Wert ist ungültig. Bitte wählen Sie den korrekten Wert aus." promptTitle="Sicherungsverwahrung:" prompt="Nur ausfüllen, wenn Sicherungsverwahrung unterbrochen wurde" sqref="K43:N44 P43:R44 K63:N64 P63:R64" xr:uid="{00000000-0002-0000-0000-00001E000000}">
      <formula1>10959</formula1>
      <formula2>65746</formula2>
    </dataValidation>
    <dataValidation type="date" allowBlank="1" showInputMessage="1" showErrorMessage="1" error="Der eingegebene Wert ist ungültig. Bitte wählen Sie den korrekten Wert aus." sqref="H37:R38" xr:uid="{00000000-0002-0000-0000-00001F000000}">
      <formula1>10959</formula1>
      <formula2>65746</formula2>
    </dataValidation>
    <dataValidation type="date" allowBlank="1" showInputMessage="1" showErrorMessage="1" error="Der eingegebene Wert ist ungültig. Bitte wählen Sie den korrekten Wert aus." sqref="G4" xr:uid="{00000000-0002-0000-0000-000020000000}">
      <formula1>41275</formula1>
      <formula2>51136</formula2>
    </dataValidation>
    <dataValidation type="list" allowBlank="1" showInputMessage="1" showErrorMessage="1" sqref="H41:R41" xr:uid="{00000000-0002-0000-0000-000021000000}">
      <formula1>"1,2,3,4,5"</formula1>
    </dataValidation>
    <dataValidation type="list" allowBlank="1" showInputMessage="1" showErrorMessage="1" sqref="H17:R17" xr:uid="{3DC8FFBC-0E5C-4775-96AD-B485F7F961B6}">
      <formula1>"1, 2, 3, 4, 5"</formula1>
    </dataValidation>
    <dataValidation type="list" allowBlank="1" showInputMessage="1" showErrorMessage="1" sqref="H19:R19" xr:uid="{88E58969-752A-4DC3-9F02-6A1B42D45676}">
      <formula1>"1, 2, 3"</formula1>
    </dataValidation>
    <dataValidation type="list" allowBlank="1" showInputMessage="1" showErrorMessage="1" sqref="H57:R57" xr:uid="{DB80577A-7335-499B-B170-24ADFC712558}">
      <formula1>"1, 2"</formula1>
    </dataValidation>
    <dataValidation type="list" allowBlank="1" showErrorMessage="1" error="Der eingegebene Wert ist ungültig. Bitte wählen Sie den korrekten Wert aus." sqref="H54:R54" xr:uid="{9C3E4A9C-E91C-4A33-BB20-5FEB2DEA0026}">
      <formula1>"1,2,3,4,5"</formula1>
    </dataValidation>
    <dataValidation type="date" allowBlank="1" showInputMessage="1" showErrorMessage="1" sqref="H20:R20" xr:uid="{234893DF-8BB2-421E-A7A5-7C9BD56BFFCF}">
      <formula1>18264</formula1>
      <formula2>62094</formula2>
    </dataValidation>
    <dataValidation type="list" allowBlank="1" showInputMessage="1" showErrorMessage="1" promptTitle="Nachträgliche SV" prompt="Wenn nachträgliche Sicherungsverwahrung (2), weiter mit IV. Daten zur Sicherungsverwahrung" sqref="H36:R36" xr:uid="{E4C4EAB8-9377-4C83-9AD0-534D774A22A7}">
      <formula1>"1, 2"</formula1>
    </dataValidation>
    <dataValidation type="whole" allowBlank="1" showInputMessage="1" showErrorMessage="1" sqref="H18:R18" xr:uid="{ECD7665B-F5BF-40C8-9201-8DE21F7299A7}">
      <formula1>1</formula1>
      <formula2>999</formula2>
    </dataValidation>
  </dataValidations>
  <pageMargins left="0.7" right="0.7" top="0.78740157499999996" bottom="0.78740157499999996" header="0.3" footer="0.3"/>
  <pageSetup paperSize="9" scale="49" fitToHeight="0" orientation="landscape" r:id="rId1"/>
  <rowBreaks count="4" manualBreakCount="4">
    <brk id="32" max="18" man="1"/>
    <brk id="49" max="18" man="1"/>
    <brk id="69" max="18" man="1"/>
    <brk id="80" max="18" man="1"/>
  </rowBreaks>
  <colBreaks count="1" manualBreakCount="1">
    <brk id="1" max="12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pageSetUpPr fitToPage="1"/>
  </sheetPr>
  <dimension ref="A1:P76"/>
  <sheetViews>
    <sheetView showGridLines="0" zoomScaleNormal="100" zoomScaleSheetLayoutView="100" workbookViewId="0">
      <selection activeCell="E5" sqref="E5"/>
    </sheetView>
  </sheetViews>
  <sheetFormatPr baseColWidth="10" defaultColWidth="0" defaultRowHeight="16.2" zeroHeight="1" x14ac:dyDescent="0.3"/>
  <cols>
    <col min="1" max="1" width="2.6640625" style="92" customWidth="1"/>
    <col min="2" max="3" width="20.6640625" style="90" customWidth="1"/>
    <col min="4" max="4" width="42.44140625" style="90" customWidth="1"/>
    <col min="5" max="9" width="10.6640625" style="90" customWidth="1"/>
    <col min="10" max="12" width="11" style="90" customWidth="1"/>
    <col min="13" max="13" width="11.44140625" style="90" customWidth="1"/>
    <col min="14" max="14" width="11.33203125" style="90" customWidth="1"/>
    <col min="15" max="15" width="10.33203125" style="90" customWidth="1"/>
    <col min="16" max="16" width="2.6640625" style="92" customWidth="1"/>
    <col min="17" max="19" width="11.44140625" style="90" hidden="1" customWidth="1"/>
    <col min="20" max="16384" width="11.44140625" style="90" hidden="1"/>
  </cols>
  <sheetData>
    <row r="1" spans="1:15" s="88" customFormat="1" ht="30.75" customHeight="1" x14ac:dyDescent="0.3">
      <c r="A1" s="87"/>
      <c r="B1" s="245" t="s">
        <v>19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5" ht="36.75" customHeight="1" x14ac:dyDescent="0.3">
      <c r="A2" s="89"/>
      <c r="B2" s="259" t="s">
        <v>106</v>
      </c>
      <c r="C2" s="259"/>
      <c r="D2" s="259"/>
      <c r="E2" s="31">
        <v>2024</v>
      </c>
      <c r="F2" s="31">
        <v>2025</v>
      </c>
      <c r="G2" s="31">
        <v>2026</v>
      </c>
      <c r="H2" s="31">
        <v>2027</v>
      </c>
      <c r="I2" s="31">
        <v>2028</v>
      </c>
      <c r="J2" s="31">
        <v>2029</v>
      </c>
      <c r="K2" s="31">
        <v>2030</v>
      </c>
      <c r="L2" s="31">
        <v>2031</v>
      </c>
      <c r="M2" s="31">
        <v>2032</v>
      </c>
      <c r="N2" s="31">
        <v>2033</v>
      </c>
      <c r="O2" s="31">
        <v>2034</v>
      </c>
    </row>
    <row r="3" spans="1:15" ht="79.5" customHeight="1" x14ac:dyDescent="0.3">
      <c r="A3" s="89"/>
      <c r="B3" s="262" t="s">
        <v>105</v>
      </c>
      <c r="C3" s="263"/>
      <c r="D3" s="263"/>
      <c r="E3" s="260" t="s">
        <v>99</v>
      </c>
      <c r="F3" s="261"/>
      <c r="G3" s="261"/>
      <c r="H3" s="261"/>
      <c r="I3" s="261"/>
      <c r="J3" s="261"/>
      <c r="K3" s="261"/>
      <c r="L3" s="261"/>
      <c r="M3" s="261"/>
      <c r="N3" s="261"/>
      <c r="O3" s="261"/>
    </row>
    <row r="4" spans="1:15" ht="20.100000000000001" customHeight="1" x14ac:dyDescent="0.3">
      <c r="A4" s="89"/>
      <c r="B4" s="124" t="s">
        <v>21</v>
      </c>
      <c r="C4" s="124"/>
      <c r="D4" s="124"/>
      <c r="E4" s="97"/>
      <c r="F4" s="97"/>
      <c r="G4" s="97"/>
      <c r="H4" s="97"/>
      <c r="I4" s="97"/>
      <c r="J4" s="97"/>
      <c r="K4" s="97"/>
      <c r="L4" s="97"/>
      <c r="M4" s="98"/>
      <c r="N4" s="113"/>
      <c r="O4" s="98"/>
    </row>
    <row r="5" spans="1:15" ht="20.100000000000001" customHeight="1" x14ac:dyDescent="0.3">
      <c r="A5" s="89"/>
      <c r="B5" s="238" t="s">
        <v>22</v>
      </c>
      <c r="C5" s="238"/>
      <c r="D5" s="238"/>
      <c r="E5" s="97"/>
      <c r="F5" s="97"/>
      <c r="G5" s="97"/>
      <c r="H5" s="97"/>
      <c r="I5" s="97"/>
      <c r="J5" s="97"/>
      <c r="K5" s="97"/>
      <c r="L5" s="97"/>
      <c r="M5" s="98"/>
      <c r="N5" s="113"/>
      <c r="O5" s="98"/>
    </row>
    <row r="6" spans="1:15" ht="19.5" customHeight="1" x14ac:dyDescent="0.3">
      <c r="A6" s="89"/>
      <c r="B6" s="238" t="s">
        <v>38</v>
      </c>
      <c r="C6" s="238"/>
      <c r="D6" s="238"/>
      <c r="E6" s="97"/>
      <c r="F6" s="97"/>
      <c r="G6" s="97"/>
      <c r="H6" s="97"/>
      <c r="I6" s="97"/>
      <c r="J6" s="97"/>
      <c r="K6" s="97"/>
      <c r="L6" s="97"/>
      <c r="M6" s="98"/>
      <c r="N6" s="113"/>
      <c r="O6" s="98"/>
    </row>
    <row r="7" spans="1:15" ht="18.75" customHeight="1" x14ac:dyDescent="0.3">
      <c r="A7" s="89"/>
      <c r="B7" s="238" t="s">
        <v>39</v>
      </c>
      <c r="C7" s="238"/>
      <c r="D7" s="238"/>
      <c r="E7" s="97"/>
      <c r="F7" s="97"/>
      <c r="G7" s="97"/>
      <c r="H7" s="97"/>
      <c r="I7" s="97"/>
      <c r="J7" s="97"/>
      <c r="K7" s="97"/>
      <c r="L7" s="97"/>
      <c r="M7" s="98"/>
      <c r="N7" s="113"/>
      <c r="O7" s="98"/>
    </row>
    <row r="8" spans="1:15" ht="20.100000000000001" customHeight="1" x14ac:dyDescent="0.3">
      <c r="A8" s="89"/>
      <c r="B8" s="238" t="s">
        <v>81</v>
      </c>
      <c r="C8" s="238"/>
      <c r="D8" s="238"/>
      <c r="E8" s="97"/>
      <c r="F8" s="97"/>
      <c r="G8" s="97"/>
      <c r="H8" s="97"/>
      <c r="I8" s="97"/>
      <c r="J8" s="97"/>
      <c r="K8" s="97"/>
      <c r="L8" s="97"/>
      <c r="M8" s="98"/>
      <c r="N8" s="113"/>
      <c r="O8" s="98"/>
    </row>
    <row r="9" spans="1:15" ht="20.100000000000001" customHeight="1" x14ac:dyDescent="0.3">
      <c r="A9" s="89"/>
      <c r="B9" s="238" t="s">
        <v>36</v>
      </c>
      <c r="C9" s="238"/>
      <c r="D9" s="238"/>
      <c r="E9" s="97"/>
      <c r="F9" s="97"/>
      <c r="G9" s="97"/>
      <c r="H9" s="97"/>
      <c r="I9" s="97"/>
      <c r="J9" s="97"/>
      <c r="K9" s="97"/>
      <c r="L9" s="97"/>
      <c r="M9" s="98"/>
      <c r="N9" s="113"/>
      <c r="O9" s="98"/>
    </row>
    <row r="10" spans="1:15" ht="20.100000000000001" customHeight="1" x14ac:dyDescent="0.3">
      <c r="A10" s="89"/>
      <c r="B10" s="238" t="s">
        <v>24</v>
      </c>
      <c r="C10" s="238"/>
      <c r="D10" s="238"/>
      <c r="E10" s="97"/>
      <c r="F10" s="97"/>
      <c r="G10" s="97"/>
      <c r="H10" s="97"/>
      <c r="I10" s="97"/>
      <c r="J10" s="97"/>
      <c r="K10" s="97"/>
      <c r="L10" s="97"/>
      <c r="M10" s="98"/>
      <c r="N10" s="113"/>
      <c r="O10" s="98"/>
    </row>
    <row r="11" spans="1:15" ht="20.100000000000001" customHeight="1" x14ac:dyDescent="0.3">
      <c r="A11" s="89"/>
      <c r="B11" s="238" t="s">
        <v>25</v>
      </c>
      <c r="C11" s="238"/>
      <c r="D11" s="238"/>
      <c r="E11" s="97"/>
      <c r="F11" s="97"/>
      <c r="G11" s="97"/>
      <c r="H11" s="97"/>
      <c r="I11" s="97"/>
      <c r="J11" s="97"/>
      <c r="K11" s="97"/>
      <c r="L11" s="97"/>
      <c r="M11" s="98"/>
      <c r="N11" s="113"/>
      <c r="O11" s="98"/>
    </row>
    <row r="12" spans="1:15" ht="20.100000000000001" customHeight="1" x14ac:dyDescent="0.3">
      <c r="A12" s="89"/>
      <c r="B12" s="238" t="s">
        <v>26</v>
      </c>
      <c r="C12" s="238"/>
      <c r="D12" s="238"/>
      <c r="E12" s="97"/>
      <c r="F12" s="97"/>
      <c r="G12" s="97"/>
      <c r="H12" s="97"/>
      <c r="I12" s="97"/>
      <c r="J12" s="97"/>
      <c r="K12" s="97"/>
      <c r="L12" s="97"/>
      <c r="M12" s="98"/>
      <c r="N12" s="113"/>
      <c r="O12" s="98"/>
    </row>
    <row r="13" spans="1:15" ht="20.100000000000001" customHeight="1" x14ac:dyDescent="0.3">
      <c r="A13" s="89"/>
      <c r="B13" s="238" t="s">
        <v>0</v>
      </c>
      <c r="C13" s="238"/>
      <c r="D13" s="238"/>
      <c r="E13" s="97"/>
      <c r="F13" s="97"/>
      <c r="G13" s="97"/>
      <c r="H13" s="97"/>
      <c r="I13" s="97"/>
      <c r="J13" s="97"/>
      <c r="K13" s="97"/>
      <c r="L13" s="97"/>
      <c r="M13" s="98"/>
      <c r="N13" s="113"/>
      <c r="O13" s="98"/>
    </row>
    <row r="14" spans="1:15" ht="20.100000000000001" customHeight="1" x14ac:dyDescent="0.3">
      <c r="A14" s="89"/>
      <c r="B14" s="238" t="s">
        <v>1</v>
      </c>
      <c r="C14" s="238"/>
      <c r="D14" s="238"/>
      <c r="E14" s="97"/>
      <c r="F14" s="97"/>
      <c r="G14" s="97"/>
      <c r="H14" s="97"/>
      <c r="I14" s="97"/>
      <c r="J14" s="97"/>
      <c r="K14" s="97"/>
      <c r="L14" s="97"/>
      <c r="M14" s="98"/>
      <c r="N14" s="113"/>
      <c r="O14" s="98"/>
    </row>
    <row r="15" spans="1:15" ht="20.100000000000001" customHeight="1" x14ac:dyDescent="0.3">
      <c r="A15" s="89"/>
      <c r="B15" s="238" t="s">
        <v>2</v>
      </c>
      <c r="C15" s="238"/>
      <c r="D15" s="238"/>
      <c r="E15" s="97"/>
      <c r="F15" s="97"/>
      <c r="G15" s="97"/>
      <c r="H15" s="97"/>
      <c r="I15" s="97"/>
      <c r="J15" s="97"/>
      <c r="K15" s="97"/>
      <c r="L15" s="97"/>
      <c r="M15" s="98"/>
      <c r="N15" s="113"/>
      <c r="O15" s="98"/>
    </row>
    <row r="16" spans="1:15" ht="20.100000000000001" customHeight="1" x14ac:dyDescent="0.3">
      <c r="A16" s="89"/>
      <c r="B16" s="238" t="s">
        <v>3</v>
      </c>
      <c r="C16" s="238"/>
      <c r="D16" s="238"/>
      <c r="E16" s="97"/>
      <c r="F16" s="97"/>
      <c r="G16" s="97"/>
      <c r="H16" s="97"/>
      <c r="I16" s="97"/>
      <c r="J16" s="97"/>
      <c r="K16" s="97"/>
      <c r="L16" s="97"/>
      <c r="M16" s="98"/>
      <c r="N16" s="113"/>
      <c r="O16" s="98"/>
    </row>
    <row r="17" spans="1:16" ht="35.25" customHeight="1" x14ac:dyDescent="0.3">
      <c r="A17" s="89"/>
      <c r="B17" s="238" t="s">
        <v>42</v>
      </c>
      <c r="C17" s="238"/>
      <c r="D17" s="238"/>
      <c r="E17" s="97"/>
      <c r="F17" s="97"/>
      <c r="G17" s="97"/>
      <c r="H17" s="97"/>
      <c r="I17" s="97"/>
      <c r="J17" s="97"/>
      <c r="K17" s="97"/>
      <c r="L17" s="97"/>
      <c r="M17" s="98"/>
      <c r="N17" s="113"/>
      <c r="O17" s="98"/>
    </row>
    <row r="18" spans="1:16" ht="20.100000000000001" customHeight="1" x14ac:dyDescent="0.3">
      <c r="A18" s="89"/>
      <c r="B18" s="238" t="s">
        <v>101</v>
      </c>
      <c r="C18" s="238"/>
      <c r="D18" s="109"/>
      <c r="E18" s="97"/>
      <c r="F18" s="97"/>
      <c r="G18" s="97"/>
      <c r="H18" s="97"/>
      <c r="I18" s="97"/>
      <c r="J18" s="97"/>
      <c r="K18" s="97"/>
      <c r="L18" s="97"/>
      <c r="M18" s="98"/>
      <c r="N18" s="113"/>
      <c r="O18" s="98"/>
    </row>
    <row r="19" spans="1:16" ht="20.100000000000001" customHeight="1" x14ac:dyDescent="0.3">
      <c r="A19" s="89"/>
      <c r="B19" s="238" t="s">
        <v>101</v>
      </c>
      <c r="C19" s="238"/>
      <c r="D19" s="109"/>
      <c r="E19" s="97"/>
      <c r="F19" s="97"/>
      <c r="G19" s="97"/>
      <c r="H19" s="97"/>
      <c r="I19" s="97"/>
      <c r="J19" s="97"/>
      <c r="K19" s="97"/>
      <c r="L19" s="97"/>
      <c r="M19" s="98"/>
      <c r="N19" s="113"/>
      <c r="O19" s="98"/>
    </row>
    <row r="20" spans="1:16" ht="34.5" customHeight="1" x14ac:dyDescent="0.3">
      <c r="A20" s="89"/>
      <c r="B20" s="238" t="s">
        <v>31</v>
      </c>
      <c r="C20" s="238"/>
      <c r="D20" s="238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4"/>
    </row>
    <row r="21" spans="1:16" s="92" customFormat="1" ht="15" customHeight="1" x14ac:dyDescent="0.3">
      <c r="A21" s="89"/>
      <c r="N21" s="89"/>
    </row>
    <row r="22" spans="1:16" ht="33" customHeight="1" x14ac:dyDescent="0.3">
      <c r="A22" s="89"/>
      <c r="B22" s="241" t="s">
        <v>107</v>
      </c>
      <c r="C22" s="241"/>
      <c r="D22" s="241"/>
      <c r="E22" s="31">
        <v>2024</v>
      </c>
      <c r="F22" s="31">
        <v>2025</v>
      </c>
      <c r="G22" s="31">
        <v>2026</v>
      </c>
      <c r="H22" s="31">
        <v>2027</v>
      </c>
      <c r="I22" s="31">
        <v>2028</v>
      </c>
      <c r="J22" s="32">
        <v>2029</v>
      </c>
      <c r="K22" s="31">
        <v>2030</v>
      </c>
      <c r="L22" s="31">
        <v>2031</v>
      </c>
      <c r="M22" s="31">
        <v>2032</v>
      </c>
      <c r="N22" s="31">
        <v>2033</v>
      </c>
      <c r="O22" s="31">
        <v>2034</v>
      </c>
      <c r="P22" s="112"/>
    </row>
    <row r="23" spans="1:16" ht="105.75" customHeight="1" x14ac:dyDescent="0.3">
      <c r="A23" s="89"/>
      <c r="B23" s="239" t="s">
        <v>20</v>
      </c>
      <c r="C23" s="240"/>
      <c r="D23" s="240"/>
      <c r="E23" s="251" t="s">
        <v>97</v>
      </c>
      <c r="F23" s="252"/>
      <c r="G23" s="252"/>
      <c r="H23" s="252"/>
      <c r="I23" s="252"/>
      <c r="J23" s="252"/>
      <c r="K23" s="252"/>
      <c r="L23" s="252"/>
      <c r="M23" s="252"/>
      <c r="N23" s="252"/>
      <c r="O23" s="252"/>
    </row>
    <row r="24" spans="1:16" ht="20.100000000000001" customHeight="1" x14ac:dyDescent="0.3">
      <c r="A24" s="89"/>
      <c r="B24" s="246" t="s">
        <v>21</v>
      </c>
      <c r="C24" s="246"/>
      <c r="D24" s="246"/>
      <c r="E24" s="120" t="str">
        <f>IF(E4=1, 8, "")</f>
        <v/>
      </c>
      <c r="F24" s="120" t="str">
        <f t="shared" ref="F24:O24" si="0">IF(F4=1, 8, "")</f>
        <v/>
      </c>
      <c r="G24" s="120" t="str">
        <f t="shared" si="0"/>
        <v/>
      </c>
      <c r="H24" s="120" t="str">
        <f t="shared" si="0"/>
        <v/>
      </c>
      <c r="I24" s="120" t="str">
        <f t="shared" si="0"/>
        <v/>
      </c>
      <c r="J24" s="120" t="str">
        <f t="shared" si="0"/>
        <v/>
      </c>
      <c r="K24" s="120" t="str">
        <f t="shared" si="0"/>
        <v/>
      </c>
      <c r="L24" s="120" t="str">
        <f t="shared" si="0"/>
        <v/>
      </c>
      <c r="M24" s="120" t="str">
        <f t="shared" si="0"/>
        <v/>
      </c>
      <c r="N24" s="120" t="str">
        <f t="shared" si="0"/>
        <v/>
      </c>
      <c r="O24" s="120" t="str">
        <f t="shared" si="0"/>
        <v/>
      </c>
    </row>
    <row r="25" spans="1:16" ht="20.100000000000001" customHeight="1" x14ac:dyDescent="0.3">
      <c r="A25" s="89"/>
      <c r="B25" s="238" t="s">
        <v>22</v>
      </c>
      <c r="C25" s="238"/>
      <c r="D25" s="238"/>
      <c r="E25" s="120" t="str">
        <f t="shared" ref="E25:O39" si="1">IF(E5=1, 8, "")</f>
        <v/>
      </c>
      <c r="F25" s="120" t="str">
        <f t="shared" si="1"/>
        <v/>
      </c>
      <c r="G25" s="120" t="str">
        <f t="shared" si="1"/>
        <v/>
      </c>
      <c r="H25" s="120" t="str">
        <f t="shared" si="1"/>
        <v/>
      </c>
      <c r="I25" s="120" t="str">
        <f t="shared" si="1"/>
        <v/>
      </c>
      <c r="J25" s="120" t="str">
        <f t="shared" si="1"/>
        <v/>
      </c>
      <c r="K25" s="120" t="str">
        <f t="shared" si="1"/>
        <v/>
      </c>
      <c r="L25" s="120" t="str">
        <f t="shared" si="1"/>
        <v/>
      </c>
      <c r="M25" s="120" t="str">
        <f t="shared" si="1"/>
        <v/>
      </c>
      <c r="N25" s="120" t="str">
        <f t="shared" si="1"/>
        <v/>
      </c>
      <c r="O25" s="120" t="str">
        <f t="shared" si="1"/>
        <v/>
      </c>
    </row>
    <row r="26" spans="1:16" ht="20.25" customHeight="1" x14ac:dyDescent="0.3">
      <c r="A26" s="89"/>
      <c r="B26" s="238" t="s">
        <v>38</v>
      </c>
      <c r="C26" s="238"/>
      <c r="D26" s="238"/>
      <c r="E26" s="120" t="str">
        <f t="shared" si="1"/>
        <v/>
      </c>
      <c r="F26" s="120" t="str">
        <f t="shared" si="1"/>
        <v/>
      </c>
      <c r="G26" s="120" t="str">
        <f t="shared" si="1"/>
        <v/>
      </c>
      <c r="H26" s="120" t="str">
        <f t="shared" si="1"/>
        <v/>
      </c>
      <c r="I26" s="120" t="str">
        <f t="shared" si="1"/>
        <v/>
      </c>
      <c r="J26" s="120" t="str">
        <f t="shared" si="1"/>
        <v/>
      </c>
      <c r="K26" s="120" t="str">
        <f t="shared" si="1"/>
        <v/>
      </c>
      <c r="L26" s="120" t="str">
        <f t="shared" si="1"/>
        <v/>
      </c>
      <c r="M26" s="120" t="str">
        <f t="shared" si="1"/>
        <v/>
      </c>
      <c r="N26" s="120" t="str">
        <f t="shared" si="1"/>
        <v/>
      </c>
      <c r="O26" s="120" t="str">
        <f t="shared" si="1"/>
        <v/>
      </c>
    </row>
    <row r="27" spans="1:16" ht="21.75" customHeight="1" x14ac:dyDescent="0.3">
      <c r="A27" s="89"/>
      <c r="B27" s="238" t="s">
        <v>39</v>
      </c>
      <c r="C27" s="238"/>
      <c r="D27" s="238"/>
      <c r="E27" s="120" t="str">
        <f t="shared" si="1"/>
        <v/>
      </c>
      <c r="F27" s="120" t="str">
        <f t="shared" si="1"/>
        <v/>
      </c>
      <c r="G27" s="120" t="str">
        <f t="shared" si="1"/>
        <v/>
      </c>
      <c r="H27" s="120" t="str">
        <f t="shared" si="1"/>
        <v/>
      </c>
      <c r="I27" s="120" t="str">
        <f t="shared" si="1"/>
        <v/>
      </c>
      <c r="J27" s="120" t="str">
        <f t="shared" si="1"/>
        <v/>
      </c>
      <c r="K27" s="120" t="str">
        <f t="shared" si="1"/>
        <v/>
      </c>
      <c r="L27" s="120" t="str">
        <f t="shared" si="1"/>
        <v/>
      </c>
      <c r="M27" s="120" t="str">
        <f t="shared" si="1"/>
        <v/>
      </c>
      <c r="N27" s="120" t="str">
        <f t="shared" si="1"/>
        <v/>
      </c>
      <c r="O27" s="120" t="str">
        <f t="shared" si="1"/>
        <v/>
      </c>
    </row>
    <row r="28" spans="1:16" ht="20.100000000000001" customHeight="1" x14ac:dyDescent="0.3">
      <c r="A28" s="89"/>
      <c r="B28" s="238" t="s">
        <v>81</v>
      </c>
      <c r="C28" s="238"/>
      <c r="D28" s="238"/>
      <c r="E28" s="120" t="str">
        <f t="shared" si="1"/>
        <v/>
      </c>
      <c r="F28" s="120" t="str">
        <f t="shared" si="1"/>
        <v/>
      </c>
      <c r="G28" s="120" t="str">
        <f t="shared" si="1"/>
        <v/>
      </c>
      <c r="H28" s="120" t="str">
        <f t="shared" si="1"/>
        <v/>
      </c>
      <c r="I28" s="120" t="str">
        <f t="shared" si="1"/>
        <v/>
      </c>
      <c r="J28" s="120" t="str">
        <f t="shared" si="1"/>
        <v/>
      </c>
      <c r="K28" s="120" t="str">
        <f t="shared" si="1"/>
        <v/>
      </c>
      <c r="L28" s="120" t="str">
        <f t="shared" si="1"/>
        <v/>
      </c>
      <c r="M28" s="120" t="str">
        <f t="shared" si="1"/>
        <v/>
      </c>
      <c r="N28" s="120" t="str">
        <f t="shared" si="1"/>
        <v/>
      </c>
      <c r="O28" s="120" t="str">
        <f t="shared" si="1"/>
        <v/>
      </c>
    </row>
    <row r="29" spans="1:16" ht="20.100000000000001" customHeight="1" x14ac:dyDescent="0.3">
      <c r="A29" s="89"/>
      <c r="B29" s="238" t="s">
        <v>23</v>
      </c>
      <c r="C29" s="238"/>
      <c r="D29" s="238"/>
      <c r="E29" s="120" t="str">
        <f t="shared" si="1"/>
        <v/>
      </c>
      <c r="F29" s="120" t="str">
        <f t="shared" si="1"/>
        <v/>
      </c>
      <c r="G29" s="120" t="str">
        <f t="shared" si="1"/>
        <v/>
      </c>
      <c r="H29" s="120" t="str">
        <f t="shared" si="1"/>
        <v/>
      </c>
      <c r="I29" s="120" t="str">
        <f t="shared" si="1"/>
        <v/>
      </c>
      <c r="J29" s="120" t="str">
        <f t="shared" si="1"/>
        <v/>
      </c>
      <c r="K29" s="120" t="str">
        <f t="shared" si="1"/>
        <v/>
      </c>
      <c r="L29" s="120" t="str">
        <f t="shared" si="1"/>
        <v/>
      </c>
      <c r="M29" s="120" t="str">
        <f t="shared" si="1"/>
        <v/>
      </c>
      <c r="N29" s="120" t="str">
        <f t="shared" si="1"/>
        <v/>
      </c>
      <c r="O29" s="120" t="str">
        <f t="shared" si="1"/>
        <v/>
      </c>
    </row>
    <row r="30" spans="1:16" ht="20.100000000000001" customHeight="1" x14ac:dyDescent="0.3">
      <c r="A30" s="89"/>
      <c r="B30" s="238" t="s">
        <v>24</v>
      </c>
      <c r="C30" s="238"/>
      <c r="D30" s="238"/>
      <c r="E30" s="120" t="str">
        <f t="shared" si="1"/>
        <v/>
      </c>
      <c r="F30" s="120" t="str">
        <f t="shared" si="1"/>
        <v/>
      </c>
      <c r="G30" s="120" t="str">
        <f t="shared" si="1"/>
        <v/>
      </c>
      <c r="H30" s="120" t="str">
        <f t="shared" si="1"/>
        <v/>
      </c>
      <c r="I30" s="120" t="str">
        <f t="shared" si="1"/>
        <v/>
      </c>
      <c r="J30" s="120" t="str">
        <f t="shared" si="1"/>
        <v/>
      </c>
      <c r="K30" s="120" t="str">
        <f t="shared" si="1"/>
        <v/>
      </c>
      <c r="L30" s="120" t="str">
        <f t="shared" si="1"/>
        <v/>
      </c>
      <c r="M30" s="120" t="str">
        <f t="shared" si="1"/>
        <v/>
      </c>
      <c r="N30" s="120" t="str">
        <f t="shared" si="1"/>
        <v/>
      </c>
      <c r="O30" s="120" t="str">
        <f t="shared" si="1"/>
        <v/>
      </c>
    </row>
    <row r="31" spans="1:16" ht="20.100000000000001" customHeight="1" x14ac:dyDescent="0.3">
      <c r="A31" s="89"/>
      <c r="B31" s="238" t="s">
        <v>25</v>
      </c>
      <c r="C31" s="238"/>
      <c r="D31" s="238"/>
      <c r="E31" s="120" t="str">
        <f t="shared" si="1"/>
        <v/>
      </c>
      <c r="F31" s="120" t="str">
        <f t="shared" si="1"/>
        <v/>
      </c>
      <c r="G31" s="120" t="str">
        <f t="shared" si="1"/>
        <v/>
      </c>
      <c r="H31" s="120" t="str">
        <f t="shared" si="1"/>
        <v/>
      </c>
      <c r="I31" s="120" t="str">
        <f t="shared" si="1"/>
        <v/>
      </c>
      <c r="J31" s="120" t="str">
        <f t="shared" si="1"/>
        <v/>
      </c>
      <c r="K31" s="120" t="str">
        <f t="shared" si="1"/>
        <v/>
      </c>
      <c r="L31" s="120" t="str">
        <f t="shared" si="1"/>
        <v/>
      </c>
      <c r="M31" s="120" t="str">
        <f t="shared" si="1"/>
        <v/>
      </c>
      <c r="N31" s="120" t="str">
        <f t="shared" si="1"/>
        <v/>
      </c>
      <c r="O31" s="120" t="str">
        <f t="shared" si="1"/>
        <v/>
      </c>
    </row>
    <row r="32" spans="1:16" ht="20.100000000000001" customHeight="1" x14ac:dyDescent="0.3">
      <c r="A32" s="89"/>
      <c r="B32" s="238" t="s">
        <v>26</v>
      </c>
      <c r="C32" s="238"/>
      <c r="D32" s="238"/>
      <c r="E32" s="120" t="str">
        <f t="shared" si="1"/>
        <v/>
      </c>
      <c r="F32" s="120" t="str">
        <f t="shared" si="1"/>
        <v/>
      </c>
      <c r="G32" s="120" t="str">
        <f t="shared" si="1"/>
        <v/>
      </c>
      <c r="H32" s="120" t="str">
        <f t="shared" si="1"/>
        <v/>
      </c>
      <c r="I32" s="120" t="str">
        <f t="shared" si="1"/>
        <v/>
      </c>
      <c r="J32" s="120" t="str">
        <f t="shared" si="1"/>
        <v/>
      </c>
      <c r="K32" s="120" t="str">
        <f t="shared" si="1"/>
        <v/>
      </c>
      <c r="L32" s="120" t="str">
        <f t="shared" si="1"/>
        <v/>
      </c>
      <c r="M32" s="120" t="str">
        <f t="shared" si="1"/>
        <v/>
      </c>
      <c r="N32" s="120" t="str">
        <f t="shared" si="1"/>
        <v/>
      </c>
      <c r="O32" s="120" t="str">
        <f t="shared" si="1"/>
        <v/>
      </c>
    </row>
    <row r="33" spans="1:16" ht="20.100000000000001" customHeight="1" x14ac:dyDescent="0.3">
      <c r="A33" s="89"/>
      <c r="B33" s="238" t="s">
        <v>0</v>
      </c>
      <c r="C33" s="238"/>
      <c r="D33" s="238"/>
      <c r="E33" s="120" t="str">
        <f t="shared" si="1"/>
        <v/>
      </c>
      <c r="F33" s="120" t="str">
        <f t="shared" si="1"/>
        <v/>
      </c>
      <c r="G33" s="120" t="str">
        <f t="shared" si="1"/>
        <v/>
      </c>
      <c r="H33" s="120" t="str">
        <f t="shared" si="1"/>
        <v/>
      </c>
      <c r="I33" s="120" t="str">
        <f t="shared" si="1"/>
        <v/>
      </c>
      <c r="J33" s="120" t="str">
        <f t="shared" si="1"/>
        <v/>
      </c>
      <c r="K33" s="120" t="str">
        <f t="shared" si="1"/>
        <v/>
      </c>
      <c r="L33" s="120" t="str">
        <f t="shared" si="1"/>
        <v/>
      </c>
      <c r="M33" s="120" t="str">
        <f t="shared" si="1"/>
        <v/>
      </c>
      <c r="N33" s="120" t="str">
        <f t="shared" si="1"/>
        <v/>
      </c>
      <c r="O33" s="120" t="str">
        <f t="shared" si="1"/>
        <v/>
      </c>
    </row>
    <row r="34" spans="1:16" ht="20.100000000000001" customHeight="1" x14ac:dyDescent="0.3">
      <c r="A34" s="89"/>
      <c r="B34" s="238" t="s">
        <v>1</v>
      </c>
      <c r="C34" s="238"/>
      <c r="D34" s="238"/>
      <c r="E34" s="120" t="str">
        <f t="shared" si="1"/>
        <v/>
      </c>
      <c r="F34" s="120" t="str">
        <f t="shared" si="1"/>
        <v/>
      </c>
      <c r="G34" s="120" t="str">
        <f t="shared" si="1"/>
        <v/>
      </c>
      <c r="H34" s="120" t="str">
        <f t="shared" si="1"/>
        <v/>
      </c>
      <c r="I34" s="120" t="str">
        <f t="shared" si="1"/>
        <v/>
      </c>
      <c r="J34" s="120" t="str">
        <f t="shared" si="1"/>
        <v/>
      </c>
      <c r="K34" s="120" t="str">
        <f t="shared" si="1"/>
        <v/>
      </c>
      <c r="L34" s="120" t="str">
        <f t="shared" si="1"/>
        <v/>
      </c>
      <c r="M34" s="120" t="str">
        <f t="shared" si="1"/>
        <v/>
      </c>
      <c r="N34" s="120" t="str">
        <f t="shared" si="1"/>
        <v/>
      </c>
      <c r="O34" s="120" t="str">
        <f t="shared" si="1"/>
        <v/>
      </c>
    </row>
    <row r="35" spans="1:16" ht="20.100000000000001" customHeight="1" x14ac:dyDescent="0.3">
      <c r="A35" s="89"/>
      <c r="B35" s="238" t="s">
        <v>2</v>
      </c>
      <c r="C35" s="238"/>
      <c r="D35" s="238"/>
      <c r="E35" s="120" t="str">
        <f t="shared" si="1"/>
        <v/>
      </c>
      <c r="F35" s="120" t="str">
        <f t="shared" si="1"/>
        <v/>
      </c>
      <c r="G35" s="120" t="str">
        <f t="shared" si="1"/>
        <v/>
      </c>
      <c r="H35" s="120" t="str">
        <f t="shared" si="1"/>
        <v/>
      </c>
      <c r="I35" s="120" t="str">
        <f t="shared" si="1"/>
        <v/>
      </c>
      <c r="J35" s="120" t="str">
        <f t="shared" si="1"/>
        <v/>
      </c>
      <c r="K35" s="120" t="str">
        <f t="shared" si="1"/>
        <v/>
      </c>
      <c r="L35" s="120" t="str">
        <f t="shared" si="1"/>
        <v/>
      </c>
      <c r="M35" s="120" t="str">
        <f t="shared" si="1"/>
        <v/>
      </c>
      <c r="N35" s="120" t="str">
        <f t="shared" si="1"/>
        <v/>
      </c>
      <c r="O35" s="120" t="str">
        <f t="shared" si="1"/>
        <v/>
      </c>
    </row>
    <row r="36" spans="1:16" ht="20.100000000000001" customHeight="1" x14ac:dyDescent="0.3">
      <c r="A36" s="89"/>
      <c r="B36" s="238" t="s">
        <v>3</v>
      </c>
      <c r="C36" s="238"/>
      <c r="D36" s="238"/>
      <c r="E36" s="120" t="str">
        <f t="shared" si="1"/>
        <v/>
      </c>
      <c r="F36" s="120" t="str">
        <f t="shared" si="1"/>
        <v/>
      </c>
      <c r="G36" s="120" t="str">
        <f t="shared" si="1"/>
        <v/>
      </c>
      <c r="H36" s="120" t="str">
        <f t="shared" si="1"/>
        <v/>
      </c>
      <c r="I36" s="120" t="str">
        <f t="shared" si="1"/>
        <v/>
      </c>
      <c r="J36" s="120" t="str">
        <f t="shared" si="1"/>
        <v/>
      </c>
      <c r="K36" s="120" t="str">
        <f t="shared" si="1"/>
        <v/>
      </c>
      <c r="L36" s="120" t="str">
        <f t="shared" si="1"/>
        <v/>
      </c>
      <c r="M36" s="120" t="str">
        <f t="shared" si="1"/>
        <v/>
      </c>
      <c r="N36" s="120" t="str">
        <f t="shared" si="1"/>
        <v/>
      </c>
      <c r="O36" s="120" t="str">
        <f t="shared" si="1"/>
        <v/>
      </c>
    </row>
    <row r="37" spans="1:16" ht="35.25" customHeight="1" x14ac:dyDescent="0.3">
      <c r="A37" s="89"/>
      <c r="B37" s="238" t="s">
        <v>42</v>
      </c>
      <c r="C37" s="238"/>
      <c r="D37" s="238"/>
      <c r="E37" s="120" t="str">
        <f t="shared" si="1"/>
        <v/>
      </c>
      <c r="F37" s="120" t="str">
        <f t="shared" si="1"/>
        <v/>
      </c>
      <c r="G37" s="120" t="str">
        <f t="shared" si="1"/>
        <v/>
      </c>
      <c r="H37" s="120" t="str">
        <f t="shared" si="1"/>
        <v/>
      </c>
      <c r="I37" s="120" t="str">
        <f t="shared" si="1"/>
        <v/>
      </c>
      <c r="J37" s="120"/>
      <c r="K37" s="120" t="str">
        <f t="shared" si="1"/>
        <v/>
      </c>
      <c r="L37" s="120" t="str">
        <f t="shared" si="1"/>
        <v/>
      </c>
      <c r="M37" s="120" t="str">
        <f t="shared" si="1"/>
        <v/>
      </c>
      <c r="N37" s="120" t="str">
        <f t="shared" si="1"/>
        <v/>
      </c>
      <c r="O37" s="120" t="str">
        <f t="shared" si="1"/>
        <v/>
      </c>
    </row>
    <row r="38" spans="1:16" ht="20.100000000000001" customHeight="1" x14ac:dyDescent="0.3">
      <c r="A38" s="89"/>
      <c r="B38" s="238" t="s">
        <v>101</v>
      </c>
      <c r="C38" s="238"/>
      <c r="D38" s="109"/>
      <c r="E38" s="120" t="str">
        <f t="shared" si="1"/>
        <v/>
      </c>
      <c r="F38" s="120" t="str">
        <f t="shared" si="1"/>
        <v/>
      </c>
      <c r="G38" s="120" t="str">
        <f t="shared" si="1"/>
        <v/>
      </c>
      <c r="H38" s="120" t="str">
        <f t="shared" si="1"/>
        <v/>
      </c>
      <c r="I38" s="120" t="str">
        <f t="shared" si="1"/>
        <v/>
      </c>
      <c r="J38" s="120" t="str">
        <f t="shared" si="1"/>
        <v/>
      </c>
      <c r="K38" s="120" t="str">
        <f t="shared" si="1"/>
        <v/>
      </c>
      <c r="L38" s="120" t="str">
        <f t="shared" si="1"/>
        <v/>
      </c>
      <c r="M38" s="120" t="str">
        <f t="shared" si="1"/>
        <v/>
      </c>
      <c r="N38" s="120" t="str">
        <f t="shared" si="1"/>
        <v/>
      </c>
      <c r="O38" s="120" t="str">
        <f t="shared" si="1"/>
        <v/>
      </c>
    </row>
    <row r="39" spans="1:16" ht="20.100000000000001" customHeight="1" x14ac:dyDescent="0.3">
      <c r="A39" s="89"/>
      <c r="B39" s="238" t="s">
        <v>101</v>
      </c>
      <c r="C39" s="238"/>
      <c r="D39" s="109"/>
      <c r="E39" s="120" t="str">
        <f t="shared" si="1"/>
        <v/>
      </c>
      <c r="F39" s="120" t="str">
        <f t="shared" si="1"/>
        <v/>
      </c>
      <c r="G39" s="120" t="str">
        <f t="shared" si="1"/>
        <v/>
      </c>
      <c r="H39" s="120" t="str">
        <f t="shared" si="1"/>
        <v/>
      </c>
      <c r="I39" s="120" t="str">
        <f t="shared" si="1"/>
        <v/>
      </c>
      <c r="J39" s="120" t="str">
        <f t="shared" si="1"/>
        <v/>
      </c>
      <c r="K39" s="120" t="str">
        <f t="shared" si="1"/>
        <v/>
      </c>
      <c r="L39" s="120" t="str">
        <f t="shared" si="1"/>
        <v/>
      </c>
      <c r="M39" s="120" t="str">
        <f t="shared" si="1"/>
        <v/>
      </c>
      <c r="N39" s="120" t="str">
        <f t="shared" si="1"/>
        <v/>
      </c>
      <c r="O39" s="120" t="str">
        <f t="shared" si="1"/>
        <v/>
      </c>
    </row>
    <row r="40" spans="1:16" ht="35.25" customHeight="1" x14ac:dyDescent="0.3">
      <c r="A40" s="89"/>
      <c r="B40" s="238" t="s">
        <v>31</v>
      </c>
      <c r="C40" s="238"/>
      <c r="D40" s="247"/>
      <c r="E40" s="253"/>
      <c r="F40" s="254"/>
      <c r="G40" s="254"/>
      <c r="H40" s="254"/>
      <c r="I40" s="254"/>
      <c r="J40" s="254"/>
      <c r="K40" s="254"/>
      <c r="L40" s="254"/>
      <c r="M40" s="254"/>
      <c r="N40" s="254"/>
      <c r="O40" s="254"/>
    </row>
    <row r="41" spans="1:16" s="92" customFormat="1" ht="18.75" customHeight="1" x14ac:dyDescent="0.3">
      <c r="A41" s="89"/>
      <c r="I41" s="93"/>
      <c r="N41" s="89"/>
    </row>
    <row r="42" spans="1:16" ht="29.25" customHeight="1" x14ac:dyDescent="0.3">
      <c r="A42" s="89"/>
      <c r="B42" s="241" t="s">
        <v>108</v>
      </c>
      <c r="C42" s="241"/>
      <c r="D42" s="241"/>
      <c r="E42" s="31">
        <v>2024</v>
      </c>
      <c r="F42" s="31">
        <v>2025</v>
      </c>
      <c r="G42" s="31">
        <v>2026</v>
      </c>
      <c r="H42" s="31">
        <v>2027</v>
      </c>
      <c r="I42" s="31">
        <v>2028</v>
      </c>
      <c r="J42" s="31">
        <v>2029</v>
      </c>
      <c r="K42" s="31">
        <v>2030</v>
      </c>
      <c r="L42" s="31">
        <v>2031</v>
      </c>
      <c r="M42" s="31">
        <v>2032</v>
      </c>
      <c r="N42" s="31">
        <v>2033</v>
      </c>
      <c r="O42" s="31">
        <v>2034</v>
      </c>
      <c r="P42" s="112"/>
    </row>
    <row r="43" spans="1:16" ht="99.75" customHeight="1" x14ac:dyDescent="0.3">
      <c r="A43" s="89"/>
      <c r="B43" s="242" t="s">
        <v>40</v>
      </c>
      <c r="C43" s="243"/>
      <c r="D43" s="244"/>
      <c r="E43" s="265" t="s">
        <v>98</v>
      </c>
      <c r="F43" s="266"/>
      <c r="G43" s="266"/>
      <c r="H43" s="266"/>
      <c r="I43" s="266"/>
      <c r="J43" s="266"/>
      <c r="K43" s="266"/>
      <c r="L43" s="266"/>
      <c r="M43" s="266"/>
      <c r="N43" s="266"/>
      <c r="O43" s="267"/>
      <c r="P43" s="112"/>
    </row>
    <row r="44" spans="1:16" ht="20.100000000000001" customHeight="1" x14ac:dyDescent="0.3">
      <c r="A44" s="89"/>
      <c r="B44" s="238" t="s">
        <v>21</v>
      </c>
      <c r="C44" s="238"/>
      <c r="D44" s="238"/>
      <c r="E44" s="121" t="str">
        <f>IF(OR(E24=1, E24=2, E24=3, E24=8), 8, "")</f>
        <v/>
      </c>
      <c r="F44" s="121" t="str">
        <f t="shared" ref="F44:O44" si="2">IF(OR(F24=1, F24=2, F24=3, F24=8), 8, "")</f>
        <v/>
      </c>
      <c r="G44" s="121" t="str">
        <f t="shared" si="2"/>
        <v/>
      </c>
      <c r="H44" s="121" t="str">
        <f t="shared" si="2"/>
        <v/>
      </c>
      <c r="I44" s="121" t="str">
        <f t="shared" si="2"/>
        <v/>
      </c>
      <c r="J44" s="121" t="str">
        <f t="shared" si="2"/>
        <v/>
      </c>
      <c r="K44" s="121" t="str">
        <f t="shared" si="2"/>
        <v/>
      </c>
      <c r="L44" s="121" t="str">
        <f t="shared" si="2"/>
        <v/>
      </c>
      <c r="M44" s="121" t="str">
        <f t="shared" si="2"/>
        <v/>
      </c>
      <c r="N44" s="121" t="str">
        <f t="shared" si="2"/>
        <v/>
      </c>
      <c r="O44" s="121" t="str">
        <f t="shared" si="2"/>
        <v/>
      </c>
    </row>
    <row r="45" spans="1:16" ht="20.100000000000001" customHeight="1" x14ac:dyDescent="0.3">
      <c r="A45" s="89"/>
      <c r="B45" s="238" t="s">
        <v>22</v>
      </c>
      <c r="C45" s="238"/>
      <c r="D45" s="238"/>
      <c r="E45" s="121" t="str">
        <f t="shared" ref="E45:O59" si="3">IF(OR(E25=1, E25=2, E25=3, E25=8), 8, "")</f>
        <v/>
      </c>
      <c r="F45" s="121" t="str">
        <f t="shared" si="3"/>
        <v/>
      </c>
      <c r="G45" s="121" t="str">
        <f t="shared" si="3"/>
        <v/>
      </c>
      <c r="H45" s="121" t="str">
        <f t="shared" si="3"/>
        <v/>
      </c>
      <c r="I45" s="121" t="str">
        <f t="shared" si="3"/>
        <v/>
      </c>
      <c r="J45" s="121" t="str">
        <f t="shared" si="3"/>
        <v/>
      </c>
      <c r="K45" s="121" t="str">
        <f t="shared" si="3"/>
        <v/>
      </c>
      <c r="L45" s="121" t="str">
        <f t="shared" si="3"/>
        <v/>
      </c>
      <c r="M45" s="121" t="str">
        <f t="shared" si="3"/>
        <v/>
      </c>
      <c r="N45" s="121" t="str">
        <f t="shared" si="3"/>
        <v/>
      </c>
      <c r="O45" s="121" t="str">
        <f t="shared" si="3"/>
        <v/>
      </c>
    </row>
    <row r="46" spans="1:16" ht="18.75" customHeight="1" x14ac:dyDescent="0.3">
      <c r="A46" s="89"/>
      <c r="B46" s="238" t="s">
        <v>38</v>
      </c>
      <c r="C46" s="238"/>
      <c r="D46" s="238"/>
      <c r="E46" s="121" t="str">
        <f t="shared" si="3"/>
        <v/>
      </c>
      <c r="F46" s="121" t="str">
        <f t="shared" si="3"/>
        <v/>
      </c>
      <c r="G46" s="121" t="str">
        <f t="shared" si="3"/>
        <v/>
      </c>
      <c r="H46" s="121" t="str">
        <f t="shared" si="3"/>
        <v/>
      </c>
      <c r="I46" s="121" t="str">
        <f t="shared" si="3"/>
        <v/>
      </c>
      <c r="J46" s="121" t="str">
        <f t="shared" si="3"/>
        <v/>
      </c>
      <c r="K46" s="121" t="str">
        <f t="shared" si="3"/>
        <v/>
      </c>
      <c r="L46" s="121" t="str">
        <f t="shared" si="3"/>
        <v/>
      </c>
      <c r="M46" s="121" t="str">
        <f t="shared" si="3"/>
        <v/>
      </c>
      <c r="N46" s="121" t="str">
        <f t="shared" si="3"/>
        <v/>
      </c>
      <c r="O46" s="121" t="str">
        <f t="shared" si="3"/>
        <v/>
      </c>
    </row>
    <row r="47" spans="1:16" ht="17.25" customHeight="1" x14ac:dyDescent="0.3">
      <c r="A47" s="89"/>
      <c r="B47" s="238" t="s">
        <v>39</v>
      </c>
      <c r="C47" s="238"/>
      <c r="D47" s="238"/>
      <c r="E47" s="121" t="str">
        <f t="shared" si="3"/>
        <v/>
      </c>
      <c r="F47" s="121" t="str">
        <f t="shared" si="3"/>
        <v/>
      </c>
      <c r="G47" s="121" t="str">
        <f t="shared" si="3"/>
        <v/>
      </c>
      <c r="H47" s="121" t="str">
        <f t="shared" si="3"/>
        <v/>
      </c>
      <c r="I47" s="121" t="str">
        <f t="shared" si="3"/>
        <v/>
      </c>
      <c r="J47" s="121" t="str">
        <f t="shared" si="3"/>
        <v/>
      </c>
      <c r="K47" s="121" t="str">
        <f t="shared" si="3"/>
        <v/>
      </c>
      <c r="L47" s="121" t="str">
        <f t="shared" si="3"/>
        <v/>
      </c>
      <c r="M47" s="121" t="str">
        <f t="shared" si="3"/>
        <v/>
      </c>
      <c r="N47" s="121" t="str">
        <f t="shared" si="3"/>
        <v/>
      </c>
      <c r="O47" s="121" t="str">
        <f t="shared" si="3"/>
        <v/>
      </c>
    </row>
    <row r="48" spans="1:16" ht="20.100000000000001" customHeight="1" x14ac:dyDescent="0.3">
      <c r="A48" s="89"/>
      <c r="B48" s="238" t="s">
        <v>81</v>
      </c>
      <c r="C48" s="238"/>
      <c r="D48" s="238"/>
      <c r="E48" s="121" t="str">
        <f t="shared" si="3"/>
        <v/>
      </c>
      <c r="F48" s="121" t="str">
        <f t="shared" si="3"/>
        <v/>
      </c>
      <c r="G48" s="121" t="str">
        <f t="shared" si="3"/>
        <v/>
      </c>
      <c r="H48" s="121" t="str">
        <f t="shared" si="3"/>
        <v/>
      </c>
      <c r="I48" s="121" t="str">
        <f t="shared" si="3"/>
        <v/>
      </c>
      <c r="J48" s="121" t="str">
        <f t="shared" si="3"/>
        <v/>
      </c>
      <c r="K48" s="121" t="str">
        <f t="shared" si="3"/>
        <v/>
      </c>
      <c r="L48" s="121" t="str">
        <f t="shared" si="3"/>
        <v/>
      </c>
      <c r="M48" s="121" t="str">
        <f t="shared" si="3"/>
        <v/>
      </c>
      <c r="N48" s="121" t="str">
        <f t="shared" si="3"/>
        <v/>
      </c>
      <c r="O48" s="121" t="str">
        <f t="shared" si="3"/>
        <v/>
      </c>
    </row>
    <row r="49" spans="1:16" ht="20.100000000000001" customHeight="1" x14ac:dyDescent="0.3">
      <c r="A49" s="89"/>
      <c r="B49" s="238" t="s">
        <v>23</v>
      </c>
      <c r="C49" s="238"/>
      <c r="D49" s="238"/>
      <c r="E49" s="121" t="str">
        <f t="shared" si="3"/>
        <v/>
      </c>
      <c r="F49" s="121" t="str">
        <f t="shared" si="3"/>
        <v/>
      </c>
      <c r="G49" s="121" t="str">
        <f t="shared" si="3"/>
        <v/>
      </c>
      <c r="H49" s="121" t="str">
        <f t="shared" si="3"/>
        <v/>
      </c>
      <c r="I49" s="121" t="str">
        <f t="shared" si="3"/>
        <v/>
      </c>
      <c r="J49" s="121" t="str">
        <f t="shared" si="3"/>
        <v/>
      </c>
      <c r="K49" s="121" t="str">
        <f t="shared" si="3"/>
        <v/>
      </c>
      <c r="L49" s="121" t="str">
        <f t="shared" si="3"/>
        <v/>
      </c>
      <c r="M49" s="121" t="str">
        <f t="shared" si="3"/>
        <v/>
      </c>
      <c r="N49" s="121" t="str">
        <f t="shared" si="3"/>
        <v/>
      </c>
      <c r="O49" s="121" t="str">
        <f t="shared" si="3"/>
        <v/>
      </c>
    </row>
    <row r="50" spans="1:16" ht="20.100000000000001" customHeight="1" x14ac:dyDescent="0.3">
      <c r="A50" s="89"/>
      <c r="B50" s="238" t="s">
        <v>24</v>
      </c>
      <c r="C50" s="238"/>
      <c r="D50" s="238"/>
      <c r="E50" s="121" t="str">
        <f t="shared" si="3"/>
        <v/>
      </c>
      <c r="F50" s="121" t="str">
        <f t="shared" si="3"/>
        <v/>
      </c>
      <c r="G50" s="121" t="str">
        <f t="shared" si="3"/>
        <v/>
      </c>
      <c r="H50" s="121" t="str">
        <f t="shared" si="3"/>
        <v/>
      </c>
      <c r="I50" s="121" t="str">
        <f t="shared" si="3"/>
        <v/>
      </c>
      <c r="J50" s="121" t="str">
        <f t="shared" si="3"/>
        <v/>
      </c>
      <c r="K50" s="121" t="str">
        <f t="shared" si="3"/>
        <v/>
      </c>
      <c r="L50" s="121" t="str">
        <f t="shared" si="3"/>
        <v/>
      </c>
      <c r="M50" s="121" t="str">
        <f t="shared" si="3"/>
        <v/>
      </c>
      <c r="N50" s="121" t="str">
        <f t="shared" si="3"/>
        <v/>
      </c>
      <c r="O50" s="121" t="str">
        <f t="shared" si="3"/>
        <v/>
      </c>
    </row>
    <row r="51" spans="1:16" ht="20.100000000000001" customHeight="1" x14ac:dyDescent="0.3">
      <c r="A51" s="89"/>
      <c r="B51" s="238" t="s">
        <v>25</v>
      </c>
      <c r="C51" s="238"/>
      <c r="D51" s="238"/>
      <c r="E51" s="121" t="str">
        <f t="shared" si="3"/>
        <v/>
      </c>
      <c r="F51" s="121" t="str">
        <f t="shared" si="3"/>
        <v/>
      </c>
      <c r="G51" s="121" t="str">
        <f t="shared" si="3"/>
        <v/>
      </c>
      <c r="H51" s="121" t="str">
        <f t="shared" si="3"/>
        <v/>
      </c>
      <c r="I51" s="121" t="str">
        <f t="shared" si="3"/>
        <v/>
      </c>
      <c r="J51" s="121" t="str">
        <f t="shared" si="3"/>
        <v/>
      </c>
      <c r="K51" s="121" t="str">
        <f t="shared" si="3"/>
        <v/>
      </c>
      <c r="L51" s="121" t="str">
        <f t="shared" si="3"/>
        <v/>
      </c>
      <c r="M51" s="121" t="str">
        <f t="shared" si="3"/>
        <v/>
      </c>
      <c r="N51" s="121" t="str">
        <f t="shared" si="3"/>
        <v/>
      </c>
      <c r="O51" s="121" t="str">
        <f t="shared" si="3"/>
        <v/>
      </c>
    </row>
    <row r="52" spans="1:16" ht="20.100000000000001" customHeight="1" x14ac:dyDescent="0.3">
      <c r="A52" s="89"/>
      <c r="B52" s="238" t="s">
        <v>26</v>
      </c>
      <c r="C52" s="238"/>
      <c r="D52" s="238"/>
      <c r="E52" s="121" t="str">
        <f t="shared" si="3"/>
        <v/>
      </c>
      <c r="F52" s="121" t="str">
        <f t="shared" si="3"/>
        <v/>
      </c>
      <c r="G52" s="121" t="str">
        <f t="shared" si="3"/>
        <v/>
      </c>
      <c r="H52" s="121" t="str">
        <f t="shared" si="3"/>
        <v/>
      </c>
      <c r="I52" s="121" t="str">
        <f t="shared" si="3"/>
        <v/>
      </c>
      <c r="J52" s="121" t="str">
        <f t="shared" si="3"/>
        <v/>
      </c>
      <c r="K52" s="121" t="str">
        <f t="shared" si="3"/>
        <v/>
      </c>
      <c r="L52" s="121" t="str">
        <f t="shared" si="3"/>
        <v/>
      </c>
      <c r="M52" s="121" t="str">
        <f t="shared" si="3"/>
        <v/>
      </c>
      <c r="N52" s="121" t="str">
        <f t="shared" si="3"/>
        <v/>
      </c>
      <c r="O52" s="121" t="str">
        <f t="shared" si="3"/>
        <v/>
      </c>
    </row>
    <row r="53" spans="1:16" ht="20.100000000000001" customHeight="1" x14ac:dyDescent="0.3">
      <c r="A53" s="89"/>
      <c r="B53" s="238" t="s">
        <v>0</v>
      </c>
      <c r="C53" s="238"/>
      <c r="D53" s="238"/>
      <c r="E53" s="121" t="str">
        <f t="shared" si="3"/>
        <v/>
      </c>
      <c r="F53" s="121" t="str">
        <f t="shared" si="3"/>
        <v/>
      </c>
      <c r="G53" s="121" t="str">
        <f t="shared" si="3"/>
        <v/>
      </c>
      <c r="H53" s="121" t="str">
        <f t="shared" si="3"/>
        <v/>
      </c>
      <c r="I53" s="121" t="str">
        <f t="shared" si="3"/>
        <v/>
      </c>
      <c r="J53" s="121" t="str">
        <f t="shared" si="3"/>
        <v/>
      </c>
      <c r="K53" s="121" t="str">
        <f t="shared" si="3"/>
        <v/>
      </c>
      <c r="L53" s="121" t="str">
        <f t="shared" si="3"/>
        <v/>
      </c>
      <c r="M53" s="121" t="str">
        <f t="shared" si="3"/>
        <v/>
      </c>
      <c r="N53" s="121" t="str">
        <f t="shared" si="3"/>
        <v/>
      </c>
      <c r="O53" s="121" t="str">
        <f t="shared" si="3"/>
        <v/>
      </c>
    </row>
    <row r="54" spans="1:16" ht="20.100000000000001" customHeight="1" x14ac:dyDescent="0.3">
      <c r="A54" s="89"/>
      <c r="B54" s="238" t="s">
        <v>1</v>
      </c>
      <c r="C54" s="238"/>
      <c r="D54" s="238"/>
      <c r="E54" s="121" t="str">
        <f t="shared" si="3"/>
        <v/>
      </c>
      <c r="F54" s="121" t="str">
        <f t="shared" si="3"/>
        <v/>
      </c>
      <c r="G54" s="121" t="str">
        <f t="shared" si="3"/>
        <v/>
      </c>
      <c r="H54" s="121" t="str">
        <f t="shared" si="3"/>
        <v/>
      </c>
      <c r="I54" s="121" t="str">
        <f t="shared" si="3"/>
        <v/>
      </c>
      <c r="J54" s="121" t="str">
        <f t="shared" si="3"/>
        <v/>
      </c>
      <c r="K54" s="121" t="str">
        <f t="shared" si="3"/>
        <v/>
      </c>
      <c r="L54" s="121" t="str">
        <f t="shared" si="3"/>
        <v/>
      </c>
      <c r="M54" s="121" t="str">
        <f t="shared" si="3"/>
        <v/>
      </c>
      <c r="N54" s="121" t="str">
        <f t="shared" si="3"/>
        <v/>
      </c>
      <c r="O54" s="121" t="str">
        <f t="shared" si="3"/>
        <v/>
      </c>
    </row>
    <row r="55" spans="1:16" ht="20.100000000000001" customHeight="1" x14ac:dyDescent="0.3">
      <c r="A55" s="89"/>
      <c r="B55" s="238" t="s">
        <v>2</v>
      </c>
      <c r="C55" s="238"/>
      <c r="D55" s="238"/>
      <c r="E55" s="121" t="str">
        <f t="shared" si="3"/>
        <v/>
      </c>
      <c r="F55" s="121" t="str">
        <f t="shared" si="3"/>
        <v/>
      </c>
      <c r="G55" s="121" t="str">
        <f t="shared" si="3"/>
        <v/>
      </c>
      <c r="H55" s="121" t="str">
        <f t="shared" si="3"/>
        <v/>
      </c>
      <c r="I55" s="121" t="str">
        <f t="shared" si="3"/>
        <v/>
      </c>
      <c r="J55" s="121" t="str">
        <f t="shared" si="3"/>
        <v/>
      </c>
      <c r="K55" s="121" t="str">
        <f t="shared" si="3"/>
        <v/>
      </c>
      <c r="L55" s="121" t="str">
        <f t="shared" si="3"/>
        <v/>
      </c>
      <c r="M55" s="121" t="str">
        <f t="shared" si="3"/>
        <v/>
      </c>
      <c r="N55" s="121" t="str">
        <f t="shared" si="3"/>
        <v/>
      </c>
      <c r="O55" s="121" t="str">
        <f t="shared" si="3"/>
        <v/>
      </c>
    </row>
    <row r="56" spans="1:16" ht="20.100000000000001" customHeight="1" x14ac:dyDescent="0.3">
      <c r="A56" s="89"/>
      <c r="B56" s="238" t="s">
        <v>3</v>
      </c>
      <c r="C56" s="238"/>
      <c r="D56" s="238"/>
      <c r="E56" s="121" t="str">
        <f t="shared" si="3"/>
        <v/>
      </c>
      <c r="F56" s="121" t="str">
        <f t="shared" si="3"/>
        <v/>
      </c>
      <c r="G56" s="121" t="str">
        <f t="shared" si="3"/>
        <v/>
      </c>
      <c r="H56" s="121" t="str">
        <f t="shared" si="3"/>
        <v/>
      </c>
      <c r="I56" s="121" t="str">
        <f t="shared" si="3"/>
        <v/>
      </c>
      <c r="J56" s="121" t="str">
        <f t="shared" si="3"/>
        <v/>
      </c>
      <c r="K56" s="121" t="str">
        <f t="shared" si="3"/>
        <v/>
      </c>
      <c r="L56" s="121" t="str">
        <f t="shared" si="3"/>
        <v/>
      </c>
      <c r="M56" s="121" t="str">
        <f t="shared" si="3"/>
        <v/>
      </c>
      <c r="N56" s="121" t="str">
        <f t="shared" si="3"/>
        <v/>
      </c>
      <c r="O56" s="121" t="str">
        <f t="shared" si="3"/>
        <v/>
      </c>
    </row>
    <row r="57" spans="1:16" ht="35.25" customHeight="1" x14ac:dyDescent="0.3">
      <c r="A57" s="89"/>
      <c r="B57" s="238" t="s">
        <v>42</v>
      </c>
      <c r="C57" s="238"/>
      <c r="D57" s="238"/>
      <c r="E57" s="121" t="str">
        <f t="shared" si="3"/>
        <v/>
      </c>
      <c r="F57" s="121" t="str">
        <f t="shared" si="3"/>
        <v/>
      </c>
      <c r="G57" s="121" t="str">
        <f t="shared" si="3"/>
        <v/>
      </c>
      <c r="H57" s="121" t="str">
        <f t="shared" si="3"/>
        <v/>
      </c>
      <c r="I57" s="121" t="str">
        <f t="shared" si="3"/>
        <v/>
      </c>
      <c r="J57" s="121" t="str">
        <f t="shared" si="3"/>
        <v/>
      </c>
      <c r="K57" s="121" t="str">
        <f t="shared" si="3"/>
        <v/>
      </c>
      <c r="L57" s="121" t="str">
        <f t="shared" si="3"/>
        <v/>
      </c>
      <c r="M57" s="121" t="str">
        <f t="shared" si="3"/>
        <v/>
      </c>
      <c r="N57" s="121" t="str">
        <f t="shared" si="3"/>
        <v/>
      </c>
      <c r="O57" s="121" t="str">
        <f t="shared" si="3"/>
        <v/>
      </c>
    </row>
    <row r="58" spans="1:16" ht="20.100000000000001" customHeight="1" x14ac:dyDescent="0.3">
      <c r="A58" s="89"/>
      <c r="B58" s="238" t="s">
        <v>101</v>
      </c>
      <c r="C58" s="238"/>
      <c r="D58" s="109"/>
      <c r="E58" s="121" t="str">
        <f t="shared" si="3"/>
        <v/>
      </c>
      <c r="F58" s="121" t="str">
        <f t="shared" si="3"/>
        <v/>
      </c>
      <c r="G58" s="121" t="str">
        <f t="shared" si="3"/>
        <v/>
      </c>
      <c r="H58" s="121" t="str">
        <f t="shared" si="3"/>
        <v/>
      </c>
      <c r="I58" s="121" t="str">
        <f t="shared" si="3"/>
        <v/>
      </c>
      <c r="J58" s="121" t="str">
        <f t="shared" si="3"/>
        <v/>
      </c>
      <c r="K58" s="121" t="str">
        <f t="shared" si="3"/>
        <v/>
      </c>
      <c r="L58" s="121" t="str">
        <f t="shared" si="3"/>
        <v/>
      </c>
      <c r="M58" s="121" t="str">
        <f t="shared" si="3"/>
        <v/>
      </c>
      <c r="N58" s="121" t="str">
        <f t="shared" si="3"/>
        <v/>
      </c>
      <c r="O58" s="121" t="str">
        <f t="shared" si="3"/>
        <v/>
      </c>
    </row>
    <row r="59" spans="1:16" ht="20.100000000000001" customHeight="1" x14ac:dyDescent="0.3">
      <c r="A59" s="89"/>
      <c r="B59" s="238" t="s">
        <v>101</v>
      </c>
      <c r="C59" s="238"/>
      <c r="D59" s="109"/>
      <c r="E59" s="121" t="str">
        <f t="shared" si="3"/>
        <v/>
      </c>
      <c r="F59" s="121" t="str">
        <f t="shared" si="3"/>
        <v/>
      </c>
      <c r="G59" s="121" t="str">
        <f t="shared" si="3"/>
        <v/>
      </c>
      <c r="H59" s="121" t="str">
        <f t="shared" si="3"/>
        <v/>
      </c>
      <c r="I59" s="121" t="str">
        <f t="shared" si="3"/>
        <v/>
      </c>
      <c r="J59" s="121" t="str">
        <f t="shared" si="3"/>
        <v/>
      </c>
      <c r="K59" s="121" t="str">
        <f t="shared" si="3"/>
        <v/>
      </c>
      <c r="L59" s="121" t="str">
        <f t="shared" si="3"/>
        <v/>
      </c>
      <c r="M59" s="121" t="str">
        <f t="shared" si="3"/>
        <v/>
      </c>
      <c r="N59" s="121" t="str">
        <f t="shared" si="3"/>
        <v/>
      </c>
      <c r="O59" s="121" t="str">
        <f t="shared" si="3"/>
        <v/>
      </c>
    </row>
    <row r="60" spans="1:16" ht="36.75" customHeight="1" x14ac:dyDescent="0.3">
      <c r="A60" s="89"/>
      <c r="B60" s="238" t="s">
        <v>31</v>
      </c>
      <c r="C60" s="238"/>
      <c r="D60" s="238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</row>
    <row r="61" spans="1:16" s="92" customFormat="1" ht="16.5" customHeight="1" x14ac:dyDescent="0.3">
      <c r="A61" s="89"/>
      <c r="E61" s="93"/>
      <c r="F61" s="93"/>
      <c r="G61" s="93"/>
      <c r="N61" s="94"/>
      <c r="O61" s="93"/>
    </row>
    <row r="62" spans="1:16" ht="32.25" customHeight="1" x14ac:dyDescent="0.3">
      <c r="A62" s="89"/>
      <c r="B62" s="241" t="s">
        <v>109</v>
      </c>
      <c r="C62" s="241"/>
      <c r="D62" s="241"/>
      <c r="E62" s="31">
        <v>2024</v>
      </c>
      <c r="F62" s="31">
        <v>2025</v>
      </c>
      <c r="G62" s="31">
        <v>2026</v>
      </c>
      <c r="H62" s="31">
        <v>2027</v>
      </c>
      <c r="I62" s="31">
        <v>2028</v>
      </c>
      <c r="J62" s="30">
        <v>2029</v>
      </c>
      <c r="K62" s="32">
        <v>2030</v>
      </c>
      <c r="L62" s="31">
        <v>2031</v>
      </c>
      <c r="M62" s="31">
        <v>2032</v>
      </c>
      <c r="N62" s="31">
        <v>2033</v>
      </c>
      <c r="O62" s="31">
        <v>2034</v>
      </c>
      <c r="P62" s="112"/>
    </row>
    <row r="63" spans="1:16" ht="73.5" customHeight="1" x14ac:dyDescent="0.3">
      <c r="A63" s="89"/>
      <c r="B63" s="249" t="s">
        <v>102</v>
      </c>
      <c r="C63" s="249"/>
      <c r="D63" s="249"/>
      <c r="E63" s="256" t="s">
        <v>100</v>
      </c>
      <c r="F63" s="257"/>
      <c r="G63" s="257"/>
      <c r="H63" s="257"/>
      <c r="I63" s="257"/>
      <c r="J63" s="257"/>
      <c r="K63" s="257"/>
      <c r="L63" s="257"/>
      <c r="M63" s="257"/>
      <c r="N63" s="257"/>
      <c r="O63" s="257"/>
    </row>
    <row r="64" spans="1:16" ht="35.25" customHeight="1" x14ac:dyDescent="0.3">
      <c r="A64" s="89"/>
      <c r="B64" s="258" t="s">
        <v>34</v>
      </c>
      <c r="C64" s="258"/>
      <c r="D64" s="258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</row>
    <row r="65" spans="1:15" ht="20.100000000000001" customHeight="1" x14ac:dyDescent="0.3">
      <c r="A65" s="89"/>
      <c r="B65" s="248" t="s">
        <v>4</v>
      </c>
      <c r="C65" s="248"/>
      <c r="D65" s="248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</row>
    <row r="66" spans="1:15" ht="32.25" customHeight="1" x14ac:dyDescent="0.3">
      <c r="A66" s="89"/>
      <c r="B66" s="238" t="s">
        <v>37</v>
      </c>
      <c r="C66" s="238"/>
      <c r="D66" s="238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</row>
    <row r="67" spans="1:15" ht="20.100000000000001" customHeight="1" x14ac:dyDescent="0.3">
      <c r="A67" s="89"/>
      <c r="B67" s="238" t="s">
        <v>5</v>
      </c>
      <c r="C67" s="238"/>
      <c r="D67" s="238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</row>
    <row r="68" spans="1:15" ht="20.100000000000001" customHeight="1" x14ac:dyDescent="0.3">
      <c r="A68" s="89"/>
      <c r="B68" s="238" t="s">
        <v>6</v>
      </c>
      <c r="C68" s="238"/>
      <c r="D68" s="238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</row>
    <row r="69" spans="1:15" ht="37.5" customHeight="1" x14ac:dyDescent="0.3">
      <c r="A69" s="89"/>
      <c r="B69" s="238" t="s">
        <v>31</v>
      </c>
      <c r="C69" s="238"/>
      <c r="D69" s="238"/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5"/>
    </row>
    <row r="70" spans="1:15" s="92" customFormat="1" ht="15" customHeight="1" x14ac:dyDescent="0.3">
      <c r="A70" s="89"/>
      <c r="N70" s="89"/>
    </row>
    <row r="71" spans="1:15" s="92" customFormat="1" ht="15" customHeight="1" x14ac:dyDescent="0.3">
      <c r="A71" s="89"/>
      <c r="N71" s="89"/>
    </row>
    <row r="72" spans="1:15" s="92" customFormat="1" ht="108.75" customHeight="1" x14ac:dyDescent="0.3">
      <c r="B72" s="250" t="s">
        <v>41</v>
      </c>
      <c r="C72" s="250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</row>
    <row r="73" spans="1:15" s="92" customFormat="1" x14ac:dyDescent="0.3"/>
    <row r="75" spans="1:15" ht="17.25" hidden="1" customHeight="1" x14ac:dyDescent="0.3"/>
    <row r="76" spans="1:15" ht="17.25" hidden="1" customHeight="1" x14ac:dyDescent="0.3"/>
  </sheetData>
  <sheetProtection sheet="1" selectLockedCells="1"/>
  <mergeCells count="75">
    <mergeCell ref="B2:D2"/>
    <mergeCell ref="E3:O3"/>
    <mergeCell ref="B3:D3"/>
    <mergeCell ref="E20:O20"/>
    <mergeCell ref="E43:O43"/>
    <mergeCell ref="B13:D13"/>
    <mergeCell ref="B59:C59"/>
    <mergeCell ref="B46:D46"/>
    <mergeCell ref="B72:C72"/>
    <mergeCell ref="E23:O23"/>
    <mergeCell ref="E40:O40"/>
    <mergeCell ref="B53:D53"/>
    <mergeCell ref="B68:D68"/>
    <mergeCell ref="B60:D60"/>
    <mergeCell ref="B54:D54"/>
    <mergeCell ref="B55:D55"/>
    <mergeCell ref="B56:D56"/>
    <mergeCell ref="B57:D57"/>
    <mergeCell ref="E60:O60"/>
    <mergeCell ref="E69:O69"/>
    <mergeCell ref="E63:O63"/>
    <mergeCell ref="B64:D64"/>
    <mergeCell ref="B65:D65"/>
    <mergeCell ref="B66:D66"/>
    <mergeCell ref="B67:D67"/>
    <mergeCell ref="B69:D69"/>
    <mergeCell ref="B63:D63"/>
    <mergeCell ref="B62:D62"/>
    <mergeCell ref="B14:D14"/>
    <mergeCell ref="B15:D15"/>
    <mergeCell ref="B10:D10"/>
    <mergeCell ref="B45:D45"/>
    <mergeCell ref="B33:D33"/>
    <mergeCell ref="B32:D32"/>
    <mergeCell ref="B34:D34"/>
    <mergeCell ref="B35:D35"/>
    <mergeCell ref="B36:D36"/>
    <mergeCell ref="B26:D26"/>
    <mergeCell ref="B27:D27"/>
    <mergeCell ref="B44:D44"/>
    <mergeCell ref="B40:D40"/>
    <mergeCell ref="B29:D29"/>
    <mergeCell ref="B58:C58"/>
    <mergeCell ref="B1:N1"/>
    <mergeCell ref="B4:D4"/>
    <mergeCell ref="B5:D5"/>
    <mergeCell ref="B25:D25"/>
    <mergeCell ref="B20:D20"/>
    <mergeCell ref="B24:D24"/>
    <mergeCell ref="B6:D6"/>
    <mergeCell ref="B12:D12"/>
    <mergeCell ref="B7:D7"/>
    <mergeCell ref="B17:D17"/>
    <mergeCell ref="B11:D11"/>
    <mergeCell ref="B16:D16"/>
    <mergeCell ref="B8:D8"/>
    <mergeCell ref="B19:C19"/>
    <mergeCell ref="B9:D9"/>
    <mergeCell ref="B18:C18"/>
    <mergeCell ref="B48:D48"/>
    <mergeCell ref="B49:D49"/>
    <mergeCell ref="B50:D50"/>
    <mergeCell ref="B51:D51"/>
    <mergeCell ref="B52:D52"/>
    <mergeCell ref="B47:D47"/>
    <mergeCell ref="B23:D23"/>
    <mergeCell ref="B22:D22"/>
    <mergeCell ref="B43:D43"/>
    <mergeCell ref="B42:D42"/>
    <mergeCell ref="B38:C38"/>
    <mergeCell ref="B28:D28"/>
    <mergeCell ref="B30:D30"/>
    <mergeCell ref="B31:D31"/>
    <mergeCell ref="B37:D37"/>
    <mergeCell ref="B39:C39"/>
  </mergeCells>
  <conditionalFormatting sqref="D18:D19">
    <cfRule type="expression" dxfId="10" priority="7">
      <formula>D18&lt;&gt;""</formula>
    </cfRule>
  </conditionalFormatting>
  <conditionalFormatting sqref="D38:D39">
    <cfRule type="expression" dxfId="9" priority="5">
      <formula>D38&lt;&gt;""</formula>
    </cfRule>
  </conditionalFormatting>
  <conditionalFormatting sqref="D58:D59">
    <cfRule type="expression" dxfId="8" priority="3">
      <formula>D58&lt;&gt;""</formula>
    </cfRule>
  </conditionalFormatting>
  <conditionalFormatting sqref="E69">
    <cfRule type="expression" dxfId="7" priority="1">
      <formula>E69&lt;&gt;""</formula>
    </cfRule>
  </conditionalFormatting>
  <conditionalFormatting sqref="E4:O19">
    <cfRule type="expression" dxfId="6" priority="15" stopIfTrue="1">
      <formula>E4&lt;&gt;""</formula>
    </cfRule>
  </conditionalFormatting>
  <conditionalFormatting sqref="E20:O20">
    <cfRule type="expression" dxfId="5" priority="6">
      <formula>E20&lt;&gt;""</formula>
    </cfRule>
  </conditionalFormatting>
  <conditionalFormatting sqref="E24:O39">
    <cfRule type="expression" dxfId="4" priority="10" stopIfTrue="1">
      <formula>E24&lt;&gt;""</formula>
    </cfRule>
  </conditionalFormatting>
  <conditionalFormatting sqref="E40:O40">
    <cfRule type="expression" dxfId="3" priority="4">
      <formula>E40&lt;&gt;""</formula>
    </cfRule>
  </conditionalFormatting>
  <conditionalFormatting sqref="E44:O59">
    <cfRule type="expression" dxfId="2" priority="9" stopIfTrue="1">
      <formula>E44&lt;&gt;""</formula>
    </cfRule>
  </conditionalFormatting>
  <conditionalFormatting sqref="E60:O60">
    <cfRule type="expression" dxfId="1" priority="2">
      <formula>E60&lt;&gt;""</formula>
    </cfRule>
  </conditionalFormatting>
  <conditionalFormatting sqref="E64:O68">
    <cfRule type="expression" dxfId="0" priority="8" stopIfTrue="1">
      <formula>E64&lt;&gt;""</formula>
    </cfRule>
  </conditionalFormatting>
  <dataValidations count="6">
    <dataValidation operator="equal" allowBlank="1" sqref="E70:L71 E61:L61" xr:uid="{00000000-0002-0000-0100-000000000000}"/>
    <dataValidation type="list" operator="equal" allowBlank="1" showErrorMessage="1" error="Der eingegebene Wert ist ungültig. Bitte wählen Sie den korrekten Wert aus." sqref="E4:O19" xr:uid="{00000000-0002-0000-0100-000001000000}">
      <formula1>"1,2,9"</formula1>
    </dataValidation>
    <dataValidation type="list" operator="equal" allowBlank="1" showErrorMessage="1" error="Der eingegebene Wert ist ungültig. Bitte wählen Sie den korrekten Wert aus." sqref="E64:O68" xr:uid="{00000000-0002-0000-0100-000002000000}">
      <formula1>"1,2,3,4,9"</formula1>
    </dataValidation>
    <dataValidation operator="equal" showDropDown="1" sqref="E21:L21 E41:L41" xr:uid="{00000000-0002-0000-0100-000003000000}"/>
    <dataValidation type="list" allowBlank="1" showErrorMessage="1" error="Der eingegebene Wert ist ungültig. Bitte wählen Sie den korrekten Wert aus." sqref="E44:O59" xr:uid="{00000000-0002-0000-0100-000004000000}">
      <formula1>"1,2,3,4,8,9"</formula1>
    </dataValidation>
    <dataValidation type="list" allowBlank="1" showErrorMessage="1" error="Der eingegebene Wert ist ungültig. Bitte wählen Sie den korrekten Wert aus." sqref="E24:O39" xr:uid="{00000000-0002-0000-0100-000005000000}">
      <formula1>"1,2,3,4,5,6,7,8"</formula1>
    </dataValidation>
  </dataValidations>
  <pageMargins left="0.7" right="0.7" top="0.78740157499999996" bottom="0.78740157499999996" header="0.3" footer="0.3"/>
  <pageSetup paperSize="9" scale="62" fitToHeight="0" orientation="landscape" r:id="rId1"/>
  <rowBreaks count="3" manualBreakCount="3">
    <brk id="20" max="28" man="1"/>
    <brk id="40" max="28" man="1"/>
    <brk id="60" max="2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F138"/>
  <sheetViews>
    <sheetView topLeftCell="B34" zoomScale="85" zoomScaleNormal="85" workbookViewId="0">
      <selection activeCell="D58" sqref="D58"/>
    </sheetView>
  </sheetViews>
  <sheetFormatPr baseColWidth="10" defaultRowHeight="14.4" x14ac:dyDescent="0.3"/>
  <cols>
    <col min="1" max="1" width="169.33203125" customWidth="1"/>
    <col min="2" max="2" width="41.5546875" customWidth="1"/>
    <col min="3" max="3" width="158.109375" customWidth="1"/>
    <col min="4" max="4" width="27.109375" customWidth="1"/>
    <col min="5" max="6" width="10.6640625" customWidth="1"/>
  </cols>
  <sheetData>
    <row r="1" spans="1:6" ht="18" customHeight="1" x14ac:dyDescent="0.3">
      <c r="A1" s="1"/>
      <c r="B1" s="1"/>
      <c r="C1" s="1"/>
      <c r="D1" s="1"/>
      <c r="E1" s="1"/>
      <c r="F1" s="1"/>
    </row>
    <row r="2" spans="1:6" ht="18" customHeight="1" thickBot="1" x14ac:dyDescent="0.35">
      <c r="A2" s="1"/>
      <c r="F2" s="1"/>
    </row>
    <row r="3" spans="1:6" ht="18" customHeight="1" thickBot="1" x14ac:dyDescent="0.35">
      <c r="A3" s="1"/>
      <c r="C3" s="2" t="s">
        <v>18</v>
      </c>
      <c r="D3" s="3">
        <v>2</v>
      </c>
      <c r="F3" s="1"/>
    </row>
    <row r="4" spans="1:6" ht="18" customHeight="1" thickBot="1" x14ac:dyDescent="0.35">
      <c r="A4" s="1"/>
      <c r="F4" s="1"/>
    </row>
    <row r="5" spans="1:6" ht="18" customHeight="1" thickBot="1" x14ac:dyDescent="0.35">
      <c r="A5" s="1"/>
      <c r="C5" s="2" t="s">
        <v>16</v>
      </c>
      <c r="D5" s="3" t="s">
        <v>17</v>
      </c>
      <c r="F5" s="1"/>
    </row>
    <row r="6" spans="1:6" ht="18" customHeight="1" x14ac:dyDescent="0.3">
      <c r="A6" s="1"/>
      <c r="C6" s="5" t="str">
        <f>Stammdaten!B4</f>
        <v>Erste JVA/ JSA/ JA (im Verlauf nicht ändern):</v>
      </c>
      <c r="D6" s="6" t="str">
        <f>IF(Stammdaten!D4="", "", Stammdaten!D4)</f>
        <v/>
      </c>
      <c r="F6" s="1"/>
    </row>
    <row r="7" spans="1:6" ht="18" customHeight="1" x14ac:dyDescent="0.3">
      <c r="A7" s="1"/>
      <c r="C7" s="4" t="str">
        <f>Stammdaten!F4</f>
        <v>Bogen erstmalig angelegt am (TT.MM.JJJJ):</v>
      </c>
      <c r="D7" s="7" t="str">
        <f>IF(Stammdaten!G4="", "", Stammdaten!G4)</f>
        <v/>
      </c>
      <c r="F7" s="1"/>
    </row>
    <row r="8" spans="1:6" ht="18" customHeight="1" x14ac:dyDescent="0.3">
      <c r="A8" s="1"/>
      <c r="C8" s="4" t="str">
        <f>Stammdaten!B6</f>
        <v>Name des Gefangenen:</v>
      </c>
      <c r="D8" s="7" t="str">
        <f>IF(Stammdaten!D6="", "", Stammdaten!D6)</f>
        <v/>
      </c>
      <c r="F8" s="1"/>
    </row>
    <row r="9" spans="1:6" ht="18" customHeight="1" x14ac:dyDescent="0.3">
      <c r="A9" s="1"/>
      <c r="C9" s="4" t="str">
        <f>Stammdaten!F6</f>
        <v>Vorname des Gefangenen:</v>
      </c>
      <c r="D9" s="7" t="str">
        <f>IF(Stammdaten!G6="", "", Stammdaten!G6)</f>
        <v/>
      </c>
      <c r="F9" s="1"/>
    </row>
    <row r="10" spans="1:6" ht="18" customHeight="1" x14ac:dyDescent="0.3">
      <c r="A10" s="1"/>
      <c r="C10" s="4" t="str">
        <f>Stammdaten!J4</f>
        <v>ID-Nummer (automatisch generiert, falls sich Änderungen ergeben, bitte melden):</v>
      </c>
      <c r="D10" s="7" t="str">
        <f>Stammdaten!N4</f>
        <v>Bitte alle Angaben ausfüllen</v>
      </c>
      <c r="F10" s="1"/>
    </row>
    <row r="11" spans="1:6" ht="24" customHeight="1" x14ac:dyDescent="0.3">
      <c r="A11" s="1"/>
      <c r="C11" s="4" t="str">
        <f>Stammdaten!B11</f>
        <v>Aktueller Status zum Stichtag
   1 = erwachsene Strafgefangene mit angeordneter SV |
   2 = erwachsene Strafgefangene mit vorbehaltener SV |
   3 = Gefangene nach JGG mit vorbehaltener SV |
   4 = Sicherungsverwahrte |
   5 = Unterbrechung der Vollstreckung in dieser Sache (bsp. Haft in anderer Sache) |
   6 = Vollstreckung in dieser Sache hat noch nicht begonnen |
   7 = Vollstreckung beendet</v>
      </c>
      <c r="D11" s="7" t="str">
        <f>IF(INDEX(Stammdaten!H11:R11,1,$D$3)="", "", INDEX(Stammdaten!H11:R11,1,$D$3))</f>
        <v/>
      </c>
      <c r="F11" s="1"/>
    </row>
    <row r="12" spans="1:6" ht="18" customHeight="1" x14ac:dyDescent="0.3">
      <c r="A12" s="1"/>
      <c r="C12" s="4" t="str">
        <f>Stammdaten!B14</f>
        <v>Geburtsdatum (TT.MM.JJJJ)</v>
      </c>
      <c r="D12" s="7" t="str">
        <f>IF(Stammdaten!H14="", "", Stammdaten!H14)</f>
        <v/>
      </c>
      <c r="F12" s="1"/>
    </row>
    <row r="13" spans="1:6" ht="18" customHeight="1" x14ac:dyDescent="0.3">
      <c r="A13" s="1"/>
      <c r="C13" s="4" t="str">
        <f>Stammdaten!B15</f>
        <v>Geschlecht (1 = männlich | 2 = weiblich)</v>
      </c>
      <c r="D13" s="7" t="str">
        <f>IF(Stammdaten!H15="", "", Stammdaten!H15)</f>
        <v/>
      </c>
      <c r="F13" s="1"/>
    </row>
    <row r="14" spans="1:6" ht="18" customHeight="1" x14ac:dyDescent="0.3">
      <c r="A14" s="1"/>
      <c r="C14" s="4" t="str">
        <f>Stammdaten!B16</f>
        <v>Deutsche Staatsangehörigkeit? (1 = nein | 2 = ja)</v>
      </c>
      <c r="D14" s="7" t="str">
        <f>IF(Stammdaten!H16="", "", Stammdaten!H16)</f>
        <v/>
      </c>
      <c r="F14" s="1"/>
    </row>
    <row r="15" spans="1:6" ht="18" customHeight="1" x14ac:dyDescent="0.3">
      <c r="A15" s="1"/>
      <c r="C15" s="4" t="str">
        <f>Stammdaten!B17</f>
        <v xml:space="preserve">Rechtsgrundlage der Sicherungsverwahrung
   1 = § 66 StGB (Anordnung der SV im Urteil) | 
   2 = § 66a StGB (Vorbehalt der SV) | 
   3 = § 66b StGB (Nachträgliche SV) | 
   4 = Vorbehalt der SV nach JGG (§§ 7 II; 106 III und IV JGG) | 
   5 = nachträgliche SV nach JGG (§§ 7 IV; 106 V und VI JGG) </v>
      </c>
      <c r="D15" s="111" t="str">
        <f>IF(Stammdaten!H17="", "", Stammdaten!H17)</f>
        <v/>
      </c>
      <c r="F15" s="1"/>
    </row>
    <row r="16" spans="1:6" ht="18" customHeight="1" x14ac:dyDescent="0.3">
      <c r="A16" s="1"/>
      <c r="C16" s="4" t="str">
        <f>Stammdaten!B18</f>
        <v>Dauer der verhängten Freiheitsstrafen laut Urteil, in dem SV angeordnet oder vorbehalten ist in Monaten 
   (999 = lebenslange Freiheitsstrafe)</v>
      </c>
      <c r="D16" s="111" t="str">
        <f>IF(Stammdaten!H18="", "", Stammdaten!H18)</f>
        <v/>
      </c>
      <c r="F16" s="1"/>
    </row>
    <row r="17" spans="1:6" ht="18" customHeight="1" x14ac:dyDescent="0.3">
      <c r="A17" s="1"/>
      <c r="C17" s="4" t="str">
        <f xml:space="preserve"> Stammdaten!B19</f>
        <v xml:space="preserve">Zusätzliche Maßregel laut Urteil angeordnet
   1 = Nein, keine | 
   2 = § 63 StGB (psychiatrisches Krankenhaus) | 
   3 = § 64 StGB (Entziehungsanstalt) </v>
      </c>
      <c r="D17" s="111" t="str">
        <f>IF(Stammdaten!H19="", "", Stammdaten!H19)</f>
        <v/>
      </c>
      <c r="F17" s="1"/>
    </row>
    <row r="18" spans="1:6" ht="18" customHeight="1" x14ac:dyDescent="0.3">
      <c r="A18" s="1"/>
      <c r="C18" s="4" t="str">
        <f>Stammdaten!B20</f>
        <v>Datum der Rechtskraft des Urteil mit dem Sicherunsgverwahrung angeordnet oder vorbehalten wurde (TT.MM.JJJJ)</v>
      </c>
      <c r="D18" s="117" t="str">
        <f>IF(Stammdaten!H20="", "", Stammdaten!H20)</f>
        <v/>
      </c>
      <c r="F18" s="1"/>
    </row>
    <row r="19" spans="1:6" ht="18" customHeight="1" x14ac:dyDescent="0.3">
      <c r="A19" s="1"/>
      <c r="C19" s="4" t="str">
        <f>Stammdaten!B22</f>
        <v>Mord/ Totschlag (1 = nein | 2 = ja)</v>
      </c>
      <c r="D19" s="7" t="str">
        <f>IF(Stammdaten!H22="", "", Stammdaten!H22)</f>
        <v/>
      </c>
      <c r="F19" s="1"/>
    </row>
    <row r="20" spans="1:6" ht="18" customHeight="1" x14ac:dyDescent="0.3">
      <c r="A20" s="1"/>
      <c r="C20" s="4" t="str">
        <f>Stammdaten!B23</f>
        <v>Raub/ räuberische Erpressung (1 = nein | 2 = ja)</v>
      </c>
      <c r="D20" s="7" t="str">
        <f>IF(Stammdaten!H23="", "", Stammdaten!H23)</f>
        <v/>
      </c>
      <c r="F20" s="1"/>
    </row>
    <row r="21" spans="1:6" ht="18" customHeight="1" x14ac:dyDescent="0.3">
      <c r="A21" s="1"/>
      <c r="C21" s="4" t="str">
        <f>Stammdaten!C25</f>
        <v>sexueller Übergriff  / sexuelle Nötigung / Vergewaltigung (§§ 177, 178 StGB) (1=nein | 2=ja)</v>
      </c>
      <c r="D21" s="7" t="str">
        <f>IF(Stammdaten!H25="", "", Stammdaten!H25)</f>
        <v/>
      </c>
      <c r="F21" s="1"/>
    </row>
    <row r="22" spans="1:6" ht="18" customHeight="1" x14ac:dyDescent="0.3">
      <c r="A22" s="1"/>
      <c r="C22" s="4" t="str">
        <f>Stammdaten!C26</f>
        <v xml:space="preserve">sexueller Kindesmissbrauch (§§ 176, 176a, 176b StGB) (1 = nein | 2 = ja) </v>
      </c>
      <c r="D22" s="7" t="str">
        <f>IF(Stammdaten!H26="", "", Stammdaten!H26)</f>
        <v/>
      </c>
      <c r="F22" s="1"/>
    </row>
    <row r="23" spans="1:6" ht="18" customHeight="1" x14ac:dyDescent="0.3">
      <c r="A23" s="1"/>
      <c r="C23" s="4" t="str">
        <f>Stammdaten!C27</f>
        <v>andere sexuelle Handlungen (1 = nein | 2 = ja)</v>
      </c>
      <c r="D23" s="7" t="str">
        <f>IF(Stammdaten!H27="", "", Stammdaten!H27)</f>
        <v/>
      </c>
      <c r="F23" s="1"/>
    </row>
    <row r="24" spans="1:6" ht="18" customHeight="1" x14ac:dyDescent="0.3">
      <c r="A24" s="1"/>
      <c r="C24" s="4" t="str">
        <f>Stammdaten!B28</f>
        <v>Körperverletzungsdelikte (1 = nein | 2 = ja)</v>
      </c>
      <c r="D24" s="7" t="str">
        <f>IF(Stammdaten!H28="", "", Stammdaten!H28)</f>
        <v/>
      </c>
      <c r="F24" s="1"/>
    </row>
    <row r="25" spans="1:6" ht="18" customHeight="1" x14ac:dyDescent="0.3">
      <c r="A25" s="1"/>
      <c r="C25" s="4" t="str">
        <f>Stammdaten!B29</f>
        <v>BtM-Delikte (1 = nein | 2 = ja)</v>
      </c>
      <c r="D25" s="7" t="str">
        <f>IF(Stammdaten!H29="", "", Stammdaten!H29)</f>
        <v/>
      </c>
      <c r="F25" s="1"/>
    </row>
    <row r="26" spans="1:6" ht="18" customHeight="1" x14ac:dyDescent="0.3">
      <c r="A26" s="1"/>
      <c r="C26" s="4" t="str">
        <f>Stammdaten!B30</f>
        <v>Terrorismusdelikte (§§  89a, 89b, 89c, 91, 129a, 129b StGB) (1 = nein | 2 = ja)</v>
      </c>
      <c r="D26" s="111" t="str">
        <f>IF(Stammdaten!H30="", "", Stammdaten!H30)</f>
        <v/>
      </c>
      <c r="F26" s="1"/>
    </row>
    <row r="27" spans="1:6" ht="18" customHeight="1" x14ac:dyDescent="0.3">
      <c r="A27" s="1"/>
      <c r="C27" s="4" t="str">
        <f>Stammdaten!B31</f>
        <v>Sonstige Delikte (1 = nein | 2 = ja)</v>
      </c>
      <c r="D27" s="7" t="str">
        <f>IF(Stammdaten!H31="", "", Stammdaten!H31)</f>
        <v/>
      </c>
      <c r="F27" s="1"/>
    </row>
    <row r="28" spans="1:6" ht="18" customHeight="1" x14ac:dyDescent="0.3">
      <c r="A28" s="1"/>
      <c r="C28" s="4" t="str">
        <f>Stammdaten!B32</f>
        <v>Bemerkungen/ Kommentare</v>
      </c>
      <c r="D28" s="7" t="str">
        <f>IF(Stammdaten!H32="", "", Stammdaten!H32)</f>
        <v/>
      </c>
      <c r="F28" s="1"/>
    </row>
    <row r="29" spans="1:6" ht="18" customHeight="1" x14ac:dyDescent="0.3">
      <c r="A29" s="1"/>
      <c r="C29" s="4" t="str">
        <f>Stammdaten!B36</f>
        <v>Sicherungsverwahrung ohne vorgelagerte Freiheitsstrafe, da nachträgliche SV  (1 = nein | 2 = ja → weiter zu IV.)</v>
      </c>
      <c r="D29" s="111" t="str">
        <f>IF(Stammdaten!H36="", "", Stammdaten!H36)</f>
        <v/>
      </c>
      <c r="F29" s="1"/>
    </row>
    <row r="30" spans="1:6" ht="16.8" x14ac:dyDescent="0.3">
      <c r="A30" s="1"/>
      <c r="C30" s="4" t="str">
        <f>Stammdaten!B37</f>
        <v>Inhaftierungsdatum (TT.MM.JJJJ)
  (letztes Zuführungsdatum in beliebige JVA aus Freiheit, nicht notwendig im SV-Verfahren, auch U- Haft &amp; andere Freiheitsstrafen)</v>
      </c>
      <c r="D30" s="7" t="str">
        <f>IF(Stammdaten!H37="", "", Stammdaten!H37)</f>
        <v/>
      </c>
      <c r="F30" s="1"/>
    </row>
    <row r="31" spans="1:6" ht="16.8" x14ac:dyDescent="0.3">
      <c r="A31" s="1"/>
      <c r="C31" s="4" t="str">
        <f>Stammdaten!B38</f>
        <v>Beginn der Jugend- oder Freiheitsstrafe, wegen der SV angeordnet oder vorbehalten ist (TT.MM.JJJJ)
   (Strafzeitbeginn, wie er aus der ersten Strafzeitberechnung erkennbar ist)</v>
      </c>
      <c r="D31" s="7" t="str">
        <f>IF(Stammdaten!H38="", "", Stammdaten!H38)</f>
        <v/>
      </c>
      <c r="F31" s="1"/>
    </row>
    <row r="32" spans="1:6" ht="16.8" x14ac:dyDescent="0.3">
      <c r="A32" s="1"/>
      <c r="C32" s="4" t="str">
        <f>Stammdaten!B39</f>
        <v>Berechnetes Ende der Strafhaft (TT.MM.JJJJ)
 (bei lebenslanger Freiheitsstrafe berechnetes Ende der Mindeststrafe)</v>
      </c>
      <c r="D32" s="7" t="str">
        <f>IF(INDEX(Stammdaten!H39:R39,1,$D$3)="", "", INDEX(Stammdaten!H39:R39,1,$D$3))</f>
        <v/>
      </c>
      <c r="F32" s="1"/>
    </row>
    <row r="33" spans="1:6" ht="16.8" x14ac:dyDescent="0.3">
      <c r="A33" s="1"/>
      <c r="C33" s="4" t="str">
        <f>Stammdaten!B40</f>
        <v>Verbüßen von Strafen in anderer Sache seit Beginn der Vollstreckung der Jugend- oder Freiheitsstrafe, wegen der SV angeordnet oder vorbehalten ist (1 = nein | 2 = ja)</v>
      </c>
      <c r="D33" s="7" t="str">
        <f>IF(INDEX(Stammdaten!H40:R40,1,$D$3)="", "", INDEX(Stammdaten!H40:R40,1,$D$3))</f>
        <v/>
      </c>
      <c r="F33" s="1"/>
    </row>
    <row r="34" spans="1:6" ht="16.8" x14ac:dyDescent="0.3">
      <c r="A34" s="1"/>
      <c r="C34" s="4" t="str">
        <f>Stammdaten!B41</f>
        <v>Zeitlich beschränkte Unterbrechung der Freiheitsstrafe (bei Status 5 angeben, wenn zum Stichtag unterbrochen)
   1 = nein | 
   2 = ja, Überweisung in ein psychiatrisches Krankenhaus im Bezugszeitraum (§ 63 StGB) | 
   3 = ja, Überweisung in eine Entziehungsanstalt im Bezugszeitraum (§ 64 StGB) | 
   4 = ja, sonstiges</v>
      </c>
      <c r="D34" s="7" t="str">
        <f>IF(INDEX(Stammdaten!H41:R41,1,$D$3)="", "", INDEX(Stammdaten!H41:R41,1,$D$3))</f>
        <v/>
      </c>
      <c r="F34" s="1"/>
    </row>
    <row r="35" spans="1:6" ht="16.8" x14ac:dyDescent="0.3">
      <c r="A35" s="1"/>
      <c r="C35" s="4" t="str">
        <f>Stammdaten!C43</f>
        <v>Beginn der Unterbrechung (TT.MM.JJJJ)</v>
      </c>
      <c r="D35" s="7" t="str">
        <f>IF(INDEX(Stammdaten!H43:R43,1,$D$3)="", "", INDEX(Stammdaten!H43:R43,1,$D$3))</f>
        <v/>
      </c>
      <c r="F35" s="1"/>
    </row>
    <row r="36" spans="1:6" ht="16.8" x14ac:dyDescent="0.3">
      <c r="A36" s="1"/>
      <c r="C36" s="4" t="str">
        <f>Stammdaten!C44</f>
        <v>Ende der Unterbrechung (TT.MM.JJJJ)</v>
      </c>
      <c r="D36" s="7" t="str">
        <f>IF(INDEX(Stammdaten!H44:R44,1,$D$3)="", "", INDEX(Stammdaten!H44:R44,1,$D$3))</f>
        <v/>
      </c>
      <c r="F36" s="1"/>
    </row>
    <row r="37" spans="1:6" ht="16.8" x14ac:dyDescent="0.3">
      <c r="A37" s="1"/>
      <c r="C37" s="4" t="str">
        <f>Stammdaten!B45</f>
        <v xml:space="preserve">Freiheitsstrafe beendet? (1=nein | 2=ja) </v>
      </c>
      <c r="D37" s="7" t="str">
        <f>IF(INDEX(Stammdaten!H45:R45,1,$D$3)="", "", INDEX(Stammdaten!H45:R45,1,$D$3))</f>
        <v/>
      </c>
      <c r="F37" s="1"/>
    </row>
    <row r="38" spans="1:6" ht="16.8" x14ac:dyDescent="0.3">
      <c r="A38" s="1"/>
      <c r="C38" s="4" t="str">
        <f>Stammdaten!C47</f>
        <v xml:space="preserve">Datum der Beendigung der Jugend- oder Freiheitsstrafe, wegen der Sicherungsverwahrung angeordnet oder vorbehalten wurde (TT.MM.JJJJ) 
(Keine Verlegung in andere JVA, in dem Fall Versand des Falldatenblatts) </v>
      </c>
      <c r="D38" s="7" t="str">
        <f>IF(INDEX(Stammdaten!H47:R47,1,$D$3)="", "", INDEX(Stammdaten!H47:R47,1,$D$3))</f>
        <v/>
      </c>
      <c r="F38" s="1"/>
    </row>
    <row r="39" spans="1:6" ht="16.8" x14ac:dyDescent="0.3">
      <c r="A39" s="1"/>
      <c r="C39" s="4" t="str">
        <f>Stammdaten!C48</f>
        <v>Grund der Beendigung 
   1 = Beendigung zum regulären Strafende | 
   2 = Überweisung in ein psychiatrisches Krankenhaus (§ 63 StGB) | 
   4 = Aussetzung der Freiheitsstrafe gem. §§ 57, 57a StGB  |
   6 = Abschiebung | 
   7 = verstorben | 
   8 = sonstiges (bei Bemerkungen spezifizieren)</v>
      </c>
      <c r="D39" s="7" t="str">
        <f>IF(INDEX(Stammdaten!H48:R48,1,$D$3)="", "", INDEX(Stammdaten!H48:R48,1,$D$3))</f>
        <v/>
      </c>
    </row>
    <row r="40" spans="1:6" ht="16.8" x14ac:dyDescent="0.3">
      <c r="A40" s="1"/>
      <c r="C40" s="4" t="str">
        <f>Stammdaten!B49</f>
        <v>Bemerkungen/ Kommentare</v>
      </c>
      <c r="D40" s="7" t="str">
        <f>IF(Stammdaten!H49="", "", Stammdaten!H49)</f>
        <v/>
      </c>
      <c r="F40" s="1"/>
    </row>
    <row r="41" spans="1:6" ht="16.8" x14ac:dyDescent="0.3">
      <c r="A41" s="1"/>
      <c r="C41" s="4" t="str">
        <f>Stammdaten!B52</f>
        <v xml:space="preserve">Sicherungsverwahrung angetreten? (1=nein | 2=ja) </v>
      </c>
      <c r="D41" s="7" t="str">
        <f>IF(INDEX(Stammdaten!H52:R52,1,$D$3)="", "", INDEX(Stammdaten!H52:R52,1,$D$3))</f>
        <v/>
      </c>
      <c r="F41" s="1"/>
    </row>
    <row r="42" spans="1:6" ht="16.8" x14ac:dyDescent="0.3">
      <c r="A42" s="1"/>
      <c r="C42" s="4" t="str">
        <f>Stammdaten!C54</f>
        <v>Grund für Nichtantritt
   1 = Freiheitsstrafe noch nicht beendet | 
   2 = Aussetzung der SV zur Bewährung gem. § 67c I Nr. 1 StGB | 
   3 = Aussetzung der SV zur Bewährung gem. § 67c I Nr. 2 StGB (Behandlungsdefizite) | 
   4 = Endgültige Entscheidung über die Nichtanordnung nach Vorbehalt ( § 66a StGB)
   5 = Vollzug weiterer Haftstrafen | 
   6 = Sonstiges (bei Bemerkungen spezifizieren)</v>
      </c>
      <c r="D42" s="7" t="str">
        <f>IF(INDEX(Stammdaten!H54:R54,1,$D$3)="", "", INDEX(Stammdaten!H54:R54,1,$D$3))</f>
        <v/>
      </c>
      <c r="F42" s="1"/>
    </row>
    <row r="43" spans="1:6" ht="16.8" x14ac:dyDescent="0.3">
      <c r="A43" s="1"/>
      <c r="C43" s="4" t="str">
        <f>Stammdaten!C56</f>
        <v>Beginn des Vollzugs der Sicherungsverwahrung (Erstantritt) (TT.MM.JJJJ)</v>
      </c>
      <c r="D43" s="7" t="str">
        <f>IF(Stammdaten!H56="", "", Stammdaten!H56)</f>
        <v/>
      </c>
      <c r="F43" s="1"/>
    </row>
    <row r="44" spans="1:6" ht="16.8" x14ac:dyDescent="0.3">
      <c r="A44" s="1"/>
      <c r="C44" s="4" t="str">
        <f>Stammdaten!C57</f>
        <v xml:space="preserve">Widerruf nach Bewährungsaussetzung (1=nein | 2=ja) </v>
      </c>
      <c r="D44" s="7" t="str">
        <f>IF(INDEX(Stammdaten!H57:R57,1,$D$3)="", "", INDEX(Stammdaten!H57:R57,1,$D$3))</f>
        <v/>
      </c>
      <c r="F44" s="1"/>
    </row>
    <row r="45" spans="1:6" ht="16.8" x14ac:dyDescent="0.3">
      <c r="A45" s="1"/>
      <c r="C45" s="4" t="str">
        <f>Stammdaten!D59</f>
        <v>Datum der Aussetzung zur Bewährung gem. § 67d II 1 StGB (TT.MM.JJJJ)</v>
      </c>
      <c r="D45" s="7" t="str">
        <f>IF(INDEX(Stammdaten!H59:R59,1,$D$3)="", "", INDEX(Stammdaten!H59:R59,1,$D$3))</f>
        <v/>
      </c>
      <c r="F45" s="1"/>
    </row>
    <row r="46" spans="1:6" ht="16.8" x14ac:dyDescent="0.3">
      <c r="A46" s="1"/>
      <c r="C46" s="4" t="str">
        <f>Stammdaten!D60</f>
        <v>Datum des Widerrufs der Aussetzung gem. § 67g StGB (TT.MM.JJJJ)</v>
      </c>
      <c r="D46" s="7" t="str">
        <f>IF(INDEX(Stammdaten!H60:R60,1,$D$3)="", "", INDEX(Stammdaten!H60:R60,1,$D$3))</f>
        <v/>
      </c>
      <c r="F46" s="1"/>
    </row>
    <row r="47" spans="1:6" ht="16.8" x14ac:dyDescent="0.3">
      <c r="A47" s="1"/>
      <c r="C47" s="4" t="str">
        <f>Stammdaten!C61</f>
        <v>Unterbrechung der Sicherungsverwahrung? (bei Status 5 angeben, wenn zum Stichtag unterbrochen)
   0 = nein | 
   1 = ja, Überweisung in ein psychiatrisches Krankenhaus (§ 63 StGB) | 
   2 = ja, Überweisung in eine Entziehungsanstalt (§ 64 StGB) |
   3 = ja, Vollzug anderer Strafen oder U-Haft |
   4 = ja, sonstiges (bei Bemerkungen spezifizieren)</v>
      </c>
      <c r="D47" s="7" t="str">
        <f>IF(INDEX(Stammdaten!H61:R61,1,$D$3)="", "", INDEX(Stammdaten!H61:R61,1,$D$3))</f>
        <v/>
      </c>
      <c r="F47" s="1"/>
    </row>
    <row r="48" spans="1:6" ht="16.8" x14ac:dyDescent="0.3">
      <c r="A48" s="1"/>
      <c r="C48" s="4" t="str">
        <f>Stammdaten!D63</f>
        <v>Beginn der Unterbrechung (TT.MM.JJJJ)</v>
      </c>
      <c r="D48" s="7" t="str">
        <f>IF(INDEX(Stammdaten!H63:R63,1,$D$3)="", "", INDEX(Stammdaten!H63:R63,1,$D$3))</f>
        <v/>
      </c>
      <c r="F48" s="1"/>
    </row>
    <row r="49" spans="1:6" ht="16.8" x14ac:dyDescent="0.3">
      <c r="A49" s="1"/>
      <c r="C49" s="4" t="str">
        <f>Stammdaten!D64</f>
        <v>Ende der Unterbrechung (TT.MM.JJJJ)</v>
      </c>
      <c r="D49" s="7" t="str">
        <f>IF(INDEX(Stammdaten!H64:R64,1,$D$3)="", "", INDEX(Stammdaten!H64:R64,1,$D$3))</f>
        <v/>
      </c>
      <c r="F49" s="1"/>
    </row>
    <row r="50" spans="1:6" ht="16.8" x14ac:dyDescent="0.3">
      <c r="A50" s="1"/>
      <c r="C50" s="4" t="str">
        <f>Stammdaten!C65</f>
        <v>Sicherungsverwahrung beendet? (1 = nein | 2 = ja)</v>
      </c>
      <c r="D50" s="7" t="str">
        <f>IF(INDEX(Stammdaten!H65:R65,1,$D$3)="", "", INDEX(Stammdaten!H65:R365,1,$D$3))</f>
        <v/>
      </c>
      <c r="F50" s="1"/>
    </row>
    <row r="51" spans="1:6" ht="16.8" x14ac:dyDescent="0.3">
      <c r="A51" s="1"/>
      <c r="C51" s="4" t="str">
        <f>Stammdaten!D67</f>
        <v>Datum der Beendigung der Sicherungsverwahrung (TT.MM.JJJJ)</v>
      </c>
      <c r="D51" s="7" t="str">
        <f>IF(INDEX(Stammdaten!H67:R67,1,$D$3)="", "", INDEX(Stammdaten!H67:R67,1,$D$3))</f>
        <v/>
      </c>
      <c r="F51" s="1"/>
    </row>
    <row r="52" spans="1:6" ht="16.8" x14ac:dyDescent="0.3">
      <c r="A52" s="1"/>
      <c r="C52" s="4" t="str">
        <f>Stammdaten!D68</f>
        <v>Grund der Beendigung der Sicherungsverwahrung
   1 = Aussetzung zu Bewährung gem. § 67d II 1 StGB | 
   2 = Behandlungsdefizite gem. § 67d II 2 StGB | 
   3 = Erledigung gem. § 67d III StGB |  
   4 = Überweisung in ein psychiatrisches Krankenhaus (§ 63 StGB) | 
   6 = Abschiebung | 
   7 = verstorben</v>
      </c>
      <c r="D52" s="7" t="str">
        <f>IF(INDEX(Stammdaten!H68:R68,1,$D$3)="", "", INDEX(Stammdaten!H68:R68,1,$D$3))</f>
        <v/>
      </c>
      <c r="F52" s="1"/>
    </row>
    <row r="53" spans="1:6" ht="16.8" x14ac:dyDescent="0.3">
      <c r="A53" s="1"/>
      <c r="C53" s="4" t="str">
        <f>Stammdaten!B69</f>
        <v>Bemerkungen/ Kommentare</v>
      </c>
      <c r="D53" s="7" t="str">
        <f>IF(Stammdaten!H69="", "", Stammdaten!H69)</f>
        <v/>
      </c>
      <c r="F53" s="1"/>
    </row>
    <row r="54" spans="1:6" ht="16.8" x14ac:dyDescent="0.3">
      <c r="A54" s="1"/>
      <c r="C54" s="4" t="str">
        <f>Stammdaten!B73</f>
        <v>Name der JVA am Stichtag</v>
      </c>
      <c r="D54" s="7" t="str">
        <f>IF(INDEX(Stammdaten!H73:R73,1,$D$3)="", "", INDEX(Stammdaten!H73:R73,1,$D$3))</f>
        <v/>
      </c>
      <c r="F54" s="1"/>
    </row>
    <row r="55" spans="1:6" ht="16.8" x14ac:dyDescent="0.3">
      <c r="A55" s="1"/>
      <c r="C55" s="4" t="str">
        <f>Stammdaten!B74</f>
        <v>Ort der Unterbringung am Stichtag
   1 = für Sicherungsverwahrung zuständige JVA |
   2 = Unterbringung in einer sozialtherapeutischen Einrichtung (außerhalb der SV Einrichtung) |
   3 = Unterbringung in einer Abteilung/ Anstalt zur Teilnahme an sonst. Behandlungsmaßnahmen | 
   4 = Unterbringung in einer Abteilung/ Anstalt zur Teilnahme an Bildungsmaßnahmen | 
   5 = Unterbringung in einer Abteilung/ Anstalt des offenen Vollzugs | 
   6 = sonstiges</v>
      </c>
      <c r="D55" s="7" t="str">
        <f>IF(INDEX(Stammdaten!H74:R74,1,$D$3)="", "", INDEX(Stammdaten!H74:R74,1,$D$3))</f>
        <v/>
      </c>
      <c r="F55" s="1"/>
    </row>
    <row r="56" spans="1:6" ht="16.8" x14ac:dyDescent="0.3">
      <c r="A56" s="1"/>
      <c r="C56" s="4" t="str">
        <f>Stammdaten!C76</f>
        <v>Datum des Beginns des Aufenthalts in der SOTHA (TT.MM.JJJJ)</v>
      </c>
      <c r="D56" s="7" t="str">
        <f>IF(INDEX(Stammdaten!H76:R76,1,$D$3)="", "", INDEX(Stammdaten!H76:R76,1,$D$3))</f>
        <v/>
      </c>
      <c r="F56" s="1"/>
    </row>
    <row r="57" spans="1:6" ht="16.8" x14ac:dyDescent="0.3">
      <c r="A57" s="1"/>
      <c r="C57" s="4" t="str">
        <f>Stammdaten!D78</f>
        <v>Datum der Rückverlegung (TT.MM.JJJJ)</v>
      </c>
      <c r="D57" s="7" t="str">
        <f>IF(INDEX(Stammdaten!H78:R78,1,$D$3)="", "", INDEX(Stammdaten!H78:R378,1,$D$3))</f>
        <v/>
      </c>
      <c r="F57" s="1"/>
    </row>
    <row r="58" spans="1:6" ht="16.8" x14ac:dyDescent="0.3">
      <c r="A58" s="1"/>
      <c r="C58" s="118" t="str">
        <f>Stammdaten!D79</f>
        <v>Gründe für die Rückverlegung
   1 = auf eigenen Wunsch | 
   2 = aus Gründen der Sicherheit oder Ordnung |
   3 = mangelnde Compliance (Motivation, Mitarbeitsbereitschaft, Bruch von 
         Vereinbarungen, Störung der Behandlung anderer) | 
   4 = Lockerungsmissbrauch |    
   5 = Abschluss der Behandlung | 
   6 = sonstiges</v>
      </c>
      <c r="D58" s="119" t="str">
        <f>IF(INDEX(Stammdaten!H79:R79,1,$D$3)="", "", INDEX(Stammdaten!H79:R79,1,$D$3))</f>
        <v/>
      </c>
      <c r="F58" s="1"/>
    </row>
    <row r="59" spans="1:6" ht="16.8" x14ac:dyDescent="0.3">
      <c r="A59" s="1"/>
      <c r="C59" s="4" t="str">
        <f>Stammdaten!B80</f>
        <v>Bemerkungen/ Kommentare</v>
      </c>
      <c r="D59" s="7" t="str">
        <f>IF(Stammdaten!H80="", "", Stammdaten!H80)</f>
        <v/>
      </c>
      <c r="F59" s="1"/>
    </row>
    <row r="60" spans="1:6" ht="16.8" x14ac:dyDescent="0.3">
      <c r="A60" s="1"/>
      <c r="C60" s="4" t="str">
        <f>Stammdaten!B84</f>
        <v>Ausführung zur Erhaltung der Lebenstüchtigkeit</v>
      </c>
      <c r="D60" s="7" t="str">
        <f>IF(INDEX(Stammdaten!H84:R84,1,$D$3)="", "", INDEX(Stammdaten!H84:R84,1,$D$3))</f>
        <v/>
      </c>
      <c r="F60" s="1"/>
    </row>
    <row r="61" spans="1:6" ht="16.8" x14ac:dyDescent="0.3">
      <c r="A61" s="1"/>
      <c r="C61" s="4" t="str">
        <f>Stammdaten!B85</f>
        <v>Ausführung mit der Möglichkeit der Progression</v>
      </c>
      <c r="D61" s="7" t="str">
        <f>IF(INDEX(Stammdaten!H85:R85,1,$D$3)="", "", INDEX(Stammdaten!H85:R85,1,$D$3))</f>
        <v/>
      </c>
      <c r="F61" s="1"/>
    </row>
    <row r="62" spans="1:6" ht="16.8" x14ac:dyDescent="0.3">
      <c r="A62" s="1"/>
      <c r="C62" s="4" t="str">
        <f>Stammdaten!B86</f>
        <v>Ausgang in Begleitung von Justizvollzugsbediensteten</v>
      </c>
      <c r="D62" s="7" t="str">
        <f>IF(INDEX(Stammdaten!H86:R86,1,$D$3)="", "", INDEX(Stammdaten!H86:R86,1,$D$3))</f>
        <v/>
      </c>
      <c r="F62" s="1"/>
    </row>
    <row r="63" spans="1:6" ht="16.8" x14ac:dyDescent="0.3">
      <c r="A63" s="1"/>
      <c r="C63" s="4" t="str">
        <f>Stammdaten!B87</f>
        <v>Ausgang in Begleitung anderer Kontaktpersonen (Angehörige, Ehrenamtliche, etc.)</v>
      </c>
      <c r="D63" s="7" t="str">
        <f>IF(INDEX(Stammdaten!H87:R87,1,$D$3)="", "", INDEX(Stammdaten!H87:R87,1,$D$3))</f>
        <v/>
      </c>
      <c r="F63" s="1"/>
    </row>
    <row r="64" spans="1:6" ht="16.8" x14ac:dyDescent="0.3">
      <c r="A64" s="1"/>
      <c r="C64" s="4" t="str">
        <f>Stammdaten!B88</f>
        <v>Ausgang ohne Begleitung</v>
      </c>
      <c r="D64" s="7" t="str">
        <f>IF(INDEX(Stammdaten!H88:R88,1,$D$3)="", "", INDEX(Stammdaten!H88:R88,1,$D$3))</f>
        <v/>
      </c>
      <c r="F64" s="1"/>
    </row>
    <row r="65" spans="1:6" ht="16.8" x14ac:dyDescent="0.3">
      <c r="A65" s="1"/>
      <c r="C65" s="4" t="str">
        <f>Stammdaten!B89</f>
        <v>Langzeitausgang/ Urlaub/ Freistellung von der Haft</v>
      </c>
      <c r="D65" s="7" t="str">
        <f>IF(INDEX(Stammdaten!H89:R89,1,$D$3)="", "", INDEX(Stammdaten!H89:R89,1,$D$3))</f>
        <v/>
      </c>
      <c r="F65" s="1"/>
    </row>
    <row r="66" spans="1:6" ht="16.8" x14ac:dyDescent="0.3">
      <c r="A66" s="1"/>
      <c r="C66" s="4" t="str">
        <f>Stammdaten!B90</f>
        <v>Langzeitausgang/ Urlaub/ Freistellung zur Vorbereitung der Entlassung</v>
      </c>
      <c r="D66" s="7" t="str">
        <f>IF(INDEX(Stammdaten!H90:R90,1,$D$3)="", "", INDEX(Stammdaten!H90:R90,1,$D$3))</f>
        <v/>
      </c>
      <c r="F66" s="1"/>
    </row>
    <row r="67" spans="1:6" ht="16.8" x14ac:dyDescent="0.3">
      <c r="A67" s="1"/>
      <c r="C67" s="4" t="str">
        <f>Stammdaten!B91</f>
        <v>Außenbeschäftigung</v>
      </c>
      <c r="D67" s="7" t="str">
        <f>IF(INDEX(Stammdaten!H91:R91,1,$D$3)="", "", INDEX(Stammdaten!H91:R91,1,$D$3))</f>
        <v/>
      </c>
      <c r="F67" s="1"/>
    </row>
    <row r="68" spans="1:6" ht="16.8" x14ac:dyDescent="0.3">
      <c r="A68" s="1"/>
      <c r="C68" s="4" t="str">
        <f>Stammdaten!B92</f>
        <v>Freigang</v>
      </c>
      <c r="D68" s="7" t="str">
        <f>IF(INDEX(Stammdaten!H92:R92,1,$D$3)="", "", INDEX(Stammdaten!H92:R92,1,$D$3))</f>
        <v/>
      </c>
      <c r="F68" s="1"/>
    </row>
    <row r="69" spans="1:6" ht="16.8" x14ac:dyDescent="0.3">
      <c r="A69" s="1"/>
      <c r="C69" s="4" t="str">
        <f>Stammdaten!B93</f>
        <v>Bemerkungen/ Kommentare</v>
      </c>
      <c r="D69" s="7" t="str">
        <f>IF(Stammdaten!H93="", "", Stammdaten!H93)</f>
        <v/>
      </c>
      <c r="F69" s="1"/>
    </row>
    <row r="70" spans="1:6" ht="16.8" x14ac:dyDescent="0.3">
      <c r="A70" s="1"/>
      <c r="C70" s="4" t="str">
        <f>Stammdaten!B95</f>
        <v>Unterbringung im offenen Vollzug
Eignung und Durchführung im Bezugszeitraum seit dem letzten Stichtag 
1 = nicht geeignet | 
2 = geeignet, nicht verlegt |
3 = geeignet, Aufenthalt dauert an/ wurde ohne Beanstandung durchgeführt |
4 = Rückverlegung nach Widerruf der Eignung</v>
      </c>
      <c r="D70" s="7" t="str">
        <f>IF(INDEX(Stammdaten!H95:R95,1,$D$3)="", "", INDEX(Stammdaten!H95:R95,1,$D$3))</f>
        <v/>
      </c>
      <c r="F70" s="1"/>
    </row>
    <row r="71" spans="1:6" ht="16.8" x14ac:dyDescent="0.3">
      <c r="A71" s="1"/>
      <c r="C71" s="4" t="str">
        <f>Stammdaten!B96</f>
        <v>Bemerkungen/ Kommentare</v>
      </c>
      <c r="D71" s="7" t="str">
        <f>IF(Stammdaten!H96="", "", Stammdaten!H96)</f>
        <v/>
      </c>
      <c r="F71" s="1"/>
    </row>
    <row r="72" spans="1:6" ht="16.8" x14ac:dyDescent="0.3">
      <c r="A72" s="1"/>
      <c r="C72" s="4" t="str">
        <f>Behandlungsmaßnahmen!B4</f>
        <v>01. Maßnahmen zur Motivierung oder Therapievorbereitung</v>
      </c>
      <c r="D72" s="7" t="str">
        <f>IF(INDEX(Behandlungsmaßnahmen!E4:O4,1,$D$3)="", "", INDEX(Behandlungsmaßnahmen!E4:O4,1,$D$3))</f>
        <v/>
      </c>
      <c r="F72" s="1"/>
    </row>
    <row r="73" spans="1:6" ht="16.8" x14ac:dyDescent="0.3">
      <c r="A73" s="1"/>
      <c r="C73" s="4" t="str">
        <f>Behandlungsmaßnahmen!B5</f>
        <v>02. psychiatrischer Behandlung</v>
      </c>
      <c r="D73" s="7" t="str">
        <f>IF(INDEX(Behandlungsmaßnahmen!E5:O5,1,$D$3)="", "", INDEX(Behandlungsmaßnahmen!E5:O5,1,$D$3))</f>
        <v/>
      </c>
      <c r="F73" s="1"/>
    </row>
    <row r="74" spans="1:6" ht="16.8" x14ac:dyDescent="0.3">
      <c r="A74" s="1"/>
      <c r="C74" s="4" t="str">
        <f>Behandlungsmaßnahmen!B6</f>
        <v>03. psychotherapeutischer Behandlung Einzeltherapie (mit Approbation)</v>
      </c>
      <c r="D74" s="7" t="str">
        <f>IF(INDEX(Behandlungsmaßnahmen!E6:O6,1,$D$3)="", "", INDEX(Behandlungsmaßnahmen!E6:O6,1,$D$3))</f>
        <v/>
      </c>
      <c r="F74" s="1"/>
    </row>
    <row r="75" spans="1:6" ht="16.8" x14ac:dyDescent="0.3">
      <c r="A75" s="1"/>
      <c r="C75" s="4" t="str">
        <f>Behandlungsmaßnahmen!B7</f>
        <v>04. psychotherapeutischer Behandlung Gruppentherapie (mit Approbation)</v>
      </c>
      <c r="D75" s="7" t="str">
        <f>IF(INDEX(Behandlungsmaßnahmen!E7:O7,1,$D$3)="", "", INDEX(Behandlungsmaßnahmen!E7:O7,1,$D$3))</f>
        <v/>
      </c>
      <c r="F75" s="1"/>
    </row>
    <row r="76" spans="1:6" ht="16.8" x14ac:dyDescent="0.3">
      <c r="A76" s="1"/>
      <c r="C76" s="4" t="str">
        <f>Behandlungsmaßnahmen!B8</f>
        <v>05. sozialtherapeutischer Behandlung in SoThA</v>
      </c>
      <c r="D76" s="7" t="str">
        <f>IF(INDEX(Behandlungsmaßnahmen!E8:O8,1,$D$3)="", "", INDEX(Behandlungsmaßnahmen!E8:O8,1,$D$3))</f>
        <v/>
      </c>
      <c r="F76" s="1"/>
    </row>
    <row r="77" spans="1:6" ht="16.8" x14ac:dyDescent="0.3">
      <c r="A77" s="1"/>
      <c r="C77" s="4" t="str">
        <f>Behandlungsmaßnahmen!B9</f>
        <v xml:space="preserve">06. spezifischen Behandlungsprogrammen für Sexualstraftäter </v>
      </c>
      <c r="D77" s="7" t="str">
        <f>IF(INDEX(Behandlungsmaßnahmen!E9:O9,1,$D$3)="", "", INDEX(Behandlungsmaßnahmen!E9:O9,1,$D$3))</f>
        <v/>
      </c>
      <c r="F77" s="1"/>
    </row>
    <row r="78" spans="1:6" ht="16.8" x14ac:dyDescent="0.3">
      <c r="A78" s="1"/>
      <c r="C78" s="4" t="str">
        <f>Behandlungsmaßnahmen!B10</f>
        <v>07. spezifischen Behandlungsprogrammen für Gewalttäter</v>
      </c>
      <c r="D78" s="7" t="str">
        <f>IF(INDEX(Behandlungsmaßnahmen!E10:O10,1,$D$3)="", "", INDEX(Behandlungsmaßnahmen!E10:O10,1,$D$3))</f>
        <v/>
      </c>
      <c r="F78" s="1"/>
    </row>
    <row r="79" spans="1:6" ht="16.8" x14ac:dyDescent="0.3">
      <c r="A79" s="1"/>
      <c r="C79" s="4" t="str">
        <f>Behandlungsmaßnahmen!B11</f>
        <v>08. Maßnahmen zur Behandlung einer Suchtproblematik</v>
      </c>
      <c r="D79" s="7" t="str">
        <f>IF(INDEX(Behandlungsmaßnahmen!E11:O11,1,$D$3)="", "", INDEX(Behandlungsmaßnahmen!E11:O11,1,$D$3))</f>
        <v/>
      </c>
      <c r="F79" s="1"/>
    </row>
    <row r="80" spans="1:6" ht="16.8" x14ac:dyDescent="0.3">
      <c r="A80" s="1"/>
      <c r="C80" s="4" t="str">
        <f>Behandlungsmaßnahmen!B12</f>
        <v>09. sozialen Trainingsmaßnahmen</v>
      </c>
      <c r="D80" s="7" t="str">
        <f>IF(INDEX(Behandlungsmaßnahmen!E12:O12,1,$D$3)="", "", INDEX(Behandlungsmaßnahmen!E12:O12,1,$D$3))</f>
        <v/>
      </c>
      <c r="F80" s="1"/>
    </row>
    <row r="81" spans="1:6" ht="16.8" x14ac:dyDescent="0.3">
      <c r="A81" s="1"/>
      <c r="C81" s="4" t="str">
        <f>Behandlungsmaßnahmen!B13</f>
        <v>10. schulischen Maßnahmen</v>
      </c>
      <c r="D81" s="7" t="str">
        <f>IF(INDEX(Behandlungsmaßnahmen!E13:O13,1,$D$3)="", "", INDEX(Behandlungsmaßnahmen!E13:O13,1,$D$3))</f>
        <v/>
      </c>
      <c r="F81" s="1"/>
    </row>
    <row r="82" spans="1:6" ht="16.8" x14ac:dyDescent="0.3">
      <c r="A82" s="1"/>
      <c r="C82" s="4" t="str">
        <f>Behandlungsmaßnahmen!B14</f>
        <v>11. beruflicher Ausbildung, Qualifizierung</v>
      </c>
      <c r="D82" s="7" t="str">
        <f>IF(INDEX(Behandlungsmaßnahmen!E14:O14,1,$D$3)="", "", INDEX(Behandlungsmaßnahmen!E14:O14,1,$D$3))</f>
        <v/>
      </c>
      <c r="F82" s="1"/>
    </row>
    <row r="83" spans="1:6" ht="16.8" x14ac:dyDescent="0.3">
      <c r="A83" s="1"/>
      <c r="C83" s="4" t="str">
        <f>Behandlungsmaßnahmen!B15</f>
        <v>12. Arbeitstherapie</v>
      </c>
      <c r="D83" s="7" t="str">
        <f>IF(INDEX(Behandlungsmaßnahmen!E15:O15,1,$D$3)="", "", INDEX(Behandlungsmaßnahmen!E15:O15,1,$D$3))</f>
        <v/>
      </c>
      <c r="F83" s="1"/>
    </row>
    <row r="84" spans="1:6" ht="16.8" x14ac:dyDescent="0.3">
      <c r="A84" s="1"/>
      <c r="C84" s="4" t="str">
        <f>Behandlungsmaßnahmen!B16</f>
        <v>13. Arbeit</v>
      </c>
      <c r="D84" s="7" t="str">
        <f>IF(INDEX(Behandlungsmaßnahmen!E16:O16,1,$D$3)="", "", INDEX(Behandlungsmaßnahmen!E16:O16,1,$D$3))</f>
        <v/>
      </c>
      <c r="F84" s="1"/>
    </row>
    <row r="85" spans="1:6" ht="16.8" x14ac:dyDescent="0.3">
      <c r="A85" s="1"/>
      <c r="C85" s="4" t="str">
        <f>Behandlungsmaßnahmen!B17</f>
        <v>14. anderen (kriminaltherapeutische, psychologische) Einzel- oder 
      Gruppenbehandlungsmaßnahmen</v>
      </c>
      <c r="D85" s="7" t="str">
        <f>IF(INDEX(Behandlungsmaßnahmen!E17:O17,1,$D$3)="", "", INDEX(Behandlungsmaßnahmen!E17:O17,1,$D$3))</f>
        <v/>
      </c>
      <c r="F85" s="1"/>
    </row>
    <row r="86" spans="1:6" ht="16.8" x14ac:dyDescent="0.3">
      <c r="A86" s="1"/>
      <c r="C86" s="4" t="str">
        <f>Behandlungsmaßnahmen!B18</f>
        <v>Sonstiges, nämlich:</v>
      </c>
      <c r="D86" s="7" t="str">
        <f>IF(Behandlungsmaßnahmen!D18="", "", Behandlungsmaßnahmen!D18)</f>
        <v/>
      </c>
      <c r="F86" s="1"/>
    </row>
    <row r="87" spans="1:6" ht="16.8" x14ac:dyDescent="0.3">
      <c r="A87" s="1"/>
      <c r="C87" s="4" t="str">
        <f>Behandlungsmaßnahmen!B18</f>
        <v>Sonstiges, nämlich:</v>
      </c>
      <c r="D87" s="7" t="str">
        <f>IF(INDEX(Behandlungsmaßnahmen!E18:O18,1,$D$3)="", "", INDEX(Behandlungsmaßnahmen!E18:O18,1,$D$3))</f>
        <v/>
      </c>
      <c r="F87" s="1"/>
    </row>
    <row r="88" spans="1:6" ht="16.8" x14ac:dyDescent="0.3">
      <c r="A88" s="1"/>
      <c r="C88" s="4" t="str">
        <f>Behandlungsmaßnahmen!B19</f>
        <v>Sonstiges, nämlich:</v>
      </c>
      <c r="D88" s="7" t="str">
        <f>IF(Behandlungsmaßnahmen!D19="", "", Behandlungsmaßnahmen!D19)</f>
        <v/>
      </c>
      <c r="F88" s="1"/>
    </row>
    <row r="89" spans="1:6" ht="16.8" x14ac:dyDescent="0.3">
      <c r="A89" s="1"/>
      <c r="C89" s="4" t="str">
        <f>Behandlungsmaßnahmen!B19</f>
        <v>Sonstiges, nämlich:</v>
      </c>
      <c r="D89" s="7" t="str">
        <f>IF(INDEX(Behandlungsmaßnahmen!E19:O19,1,$D$3)="", "", INDEX(Behandlungsmaßnahmen!E19:O19,1,$D$3))</f>
        <v/>
      </c>
      <c r="F89" s="1"/>
    </row>
    <row r="90" spans="1:6" ht="16.8" x14ac:dyDescent="0.3">
      <c r="A90" s="1"/>
      <c r="C90" s="4" t="str">
        <f>Behandlungsmaßnahmen!B20</f>
        <v>Bemerkungen/ Kommentare</v>
      </c>
      <c r="D90" s="111" t="str">
        <f>IF(Behandlungsmaßnahmen!E20="", "", Behandlungsmaßnahmen!E20)</f>
        <v/>
      </c>
      <c r="F90" s="1"/>
    </row>
    <row r="91" spans="1:6" ht="16.8" x14ac:dyDescent="0.3">
      <c r="A91" s="1"/>
      <c r="C91" s="4" t="str">
        <f>Behandlungsmaßnahmen!B24</f>
        <v>01. Maßnahmen zur Motivierung oder Therapievorbereitung</v>
      </c>
      <c r="D91" s="7" t="str">
        <f>IF(INDEX(Behandlungsmaßnahmen!E24:O24,1,$D$3)="", "", INDEX(Behandlungsmaßnahmen!E24:O24,1,$D$3))</f>
        <v/>
      </c>
      <c r="F91" s="1"/>
    </row>
    <row r="92" spans="1:6" ht="16.8" x14ac:dyDescent="0.3">
      <c r="A92" s="1"/>
      <c r="C92" s="4" t="str">
        <f>Behandlungsmaßnahmen!B25</f>
        <v>02. psychiatrischer Behandlung</v>
      </c>
      <c r="D92" s="7" t="str">
        <f>IF(INDEX(Behandlungsmaßnahmen!E25:O25,1,$D$3)="", "", INDEX(Behandlungsmaßnahmen!E25:O25,1,$D$3))</f>
        <v/>
      </c>
      <c r="F92" s="1"/>
    </row>
    <row r="93" spans="1:6" ht="16.8" x14ac:dyDescent="0.3">
      <c r="A93" s="1"/>
      <c r="C93" s="4" t="str">
        <f>Behandlungsmaßnahmen!B26</f>
        <v>03. psychotherapeutischer Behandlung Einzeltherapie (mit Approbation)</v>
      </c>
      <c r="D93" s="7" t="str">
        <f>IF(INDEX(Behandlungsmaßnahmen!E26:O26,1,$D$3)="", "", INDEX(Behandlungsmaßnahmen!E26:O26,1,$D$3))</f>
        <v/>
      </c>
      <c r="F93" s="1"/>
    </row>
    <row r="94" spans="1:6" ht="16.8" x14ac:dyDescent="0.3">
      <c r="A94" s="1"/>
      <c r="C94" s="4" t="str">
        <f>Behandlungsmaßnahmen!B27</f>
        <v>04. psychotherapeutischer Behandlung Gruppentherapie (mit Approbation)</v>
      </c>
      <c r="D94" s="7" t="str">
        <f>IF(INDEX(Behandlungsmaßnahmen!E27:O27,1,$D$3)="", "", INDEX(Behandlungsmaßnahmen!E27:O27,1,$D$3))</f>
        <v/>
      </c>
      <c r="F94" s="1"/>
    </row>
    <row r="95" spans="1:6" ht="16.8" x14ac:dyDescent="0.3">
      <c r="A95" s="1"/>
      <c r="C95" s="4" t="str">
        <f>Behandlungsmaßnahmen!B28</f>
        <v>05. sozialtherapeutischer Behandlung in SoThA</v>
      </c>
      <c r="D95" s="7" t="str">
        <f>IF(INDEX(Behandlungsmaßnahmen!E28:O28,1,$D$3)="", "", INDEX(Behandlungsmaßnahmen!E28:O28,1,$D$3))</f>
        <v/>
      </c>
      <c r="F95" s="1"/>
    </row>
    <row r="96" spans="1:6" ht="16.8" x14ac:dyDescent="0.3">
      <c r="A96" s="1"/>
      <c r="C96" s="4" t="str">
        <f>Behandlungsmaßnahmen!B29</f>
        <v>06. spezifischen Behandlungsprogrammen für Sexualstraftäter</v>
      </c>
      <c r="D96" s="7" t="str">
        <f>IF(INDEX(Behandlungsmaßnahmen!E29:O29,1,$D$3)="", "", INDEX(Behandlungsmaßnahmen!E29:O29,1,$D$3))</f>
        <v/>
      </c>
      <c r="F96" s="1"/>
    </row>
    <row r="97" spans="1:6" ht="16.8" x14ac:dyDescent="0.3">
      <c r="A97" s="1"/>
      <c r="C97" s="4" t="str">
        <f>Behandlungsmaßnahmen!B30</f>
        <v>07. spezifischen Behandlungsprogrammen für Gewalttäter</v>
      </c>
      <c r="D97" s="7" t="str">
        <f>IF(INDEX(Behandlungsmaßnahmen!E30:O30,1,$D$3)="", "", INDEX(Behandlungsmaßnahmen!E30:O30,1,$D$3))</f>
        <v/>
      </c>
      <c r="F97" s="1"/>
    </row>
    <row r="98" spans="1:6" ht="16.8" x14ac:dyDescent="0.3">
      <c r="A98" s="1"/>
      <c r="C98" s="4" t="str">
        <f>Behandlungsmaßnahmen!B31</f>
        <v>08. Maßnahmen zur Behandlung einer Suchtproblematik</v>
      </c>
      <c r="D98" s="7" t="str">
        <f>IF(INDEX(Behandlungsmaßnahmen!E31:O31,1,$D$3)="", "", INDEX(Behandlungsmaßnahmen!E31:O31,1,$D$3))</f>
        <v/>
      </c>
      <c r="F98" s="1"/>
    </row>
    <row r="99" spans="1:6" ht="16.8" x14ac:dyDescent="0.3">
      <c r="A99" s="1"/>
      <c r="C99" s="4" t="str">
        <f>Behandlungsmaßnahmen!B32</f>
        <v>09. sozialen Trainingsmaßnahmen</v>
      </c>
      <c r="D99" s="7" t="str">
        <f>IF(INDEX(Behandlungsmaßnahmen!E32:O32,1,$D$3)="", "", INDEX(Behandlungsmaßnahmen!E32:O32,1,$D$3))</f>
        <v/>
      </c>
      <c r="F99" s="1"/>
    </row>
    <row r="100" spans="1:6" ht="16.8" x14ac:dyDescent="0.3">
      <c r="A100" s="1"/>
      <c r="C100" s="4" t="str">
        <f>Behandlungsmaßnahmen!B33</f>
        <v>10. schulischen Maßnahmen</v>
      </c>
      <c r="D100" s="7" t="str">
        <f>IF(INDEX(Behandlungsmaßnahmen!E33:O33,1,$D$3)="", "", INDEX(Behandlungsmaßnahmen!E33:O33,1,$D$3))</f>
        <v/>
      </c>
      <c r="F100" s="1"/>
    </row>
    <row r="101" spans="1:6" ht="16.8" x14ac:dyDescent="0.3">
      <c r="A101" s="1"/>
      <c r="C101" s="4" t="str">
        <f>Behandlungsmaßnahmen!B34</f>
        <v>11. beruflicher Ausbildung, Qualifizierung</v>
      </c>
      <c r="D101" s="7" t="str">
        <f>IF(INDEX(Behandlungsmaßnahmen!E34:O34,1,$D$3)="", "", INDEX(Behandlungsmaßnahmen!E34:O34,1,$D$3))</f>
        <v/>
      </c>
      <c r="F101" s="1"/>
    </row>
    <row r="102" spans="1:6" ht="16.8" x14ac:dyDescent="0.3">
      <c r="A102" s="1"/>
      <c r="C102" s="4" t="str">
        <f>Behandlungsmaßnahmen!B35</f>
        <v>12. Arbeitstherapie</v>
      </c>
      <c r="D102" s="7" t="str">
        <f>IF(INDEX(Behandlungsmaßnahmen!E35:O35,1,$D$3)="", "", INDEX(Behandlungsmaßnahmen!E35:O35,1,$D$3))</f>
        <v/>
      </c>
      <c r="F102" s="1"/>
    </row>
    <row r="103" spans="1:6" ht="16.8" x14ac:dyDescent="0.3">
      <c r="A103" s="1"/>
      <c r="C103" s="4" t="str">
        <f>Behandlungsmaßnahmen!B36</f>
        <v>13. Arbeit</v>
      </c>
      <c r="D103" s="7" t="str">
        <f>IF(INDEX(Behandlungsmaßnahmen!E36:O36,1,$D$3)="", "", INDEX(Behandlungsmaßnahmen!E36:O36,1,$D$3))</f>
        <v/>
      </c>
      <c r="F103" s="1"/>
    </row>
    <row r="104" spans="1:6" ht="16.8" x14ac:dyDescent="0.3">
      <c r="A104" s="1"/>
      <c r="C104" s="4" t="str">
        <f>Behandlungsmaßnahmen!B37</f>
        <v>14. anderen (kriminaltherapeutische, psychologische) Einzel- oder 
      Gruppenbehandlungsmaßnahmen</v>
      </c>
      <c r="D104" s="7" t="str">
        <f>IF(INDEX(Behandlungsmaßnahmen!E37:O37,1,$D$3)="", "", INDEX(Behandlungsmaßnahmen!E37:O37,1,$D$3))</f>
        <v/>
      </c>
      <c r="F104" s="1"/>
    </row>
    <row r="105" spans="1:6" ht="16.8" x14ac:dyDescent="0.3">
      <c r="A105" s="1"/>
      <c r="C105" s="4" t="str">
        <f>Behandlungsmaßnahmen!B38</f>
        <v>Sonstiges, nämlich:</v>
      </c>
      <c r="D105" s="7" t="str">
        <f>IF(Behandlungsmaßnahmen!D38="", "", Behandlungsmaßnahmen!D38)</f>
        <v/>
      </c>
      <c r="F105" s="1"/>
    </row>
    <row r="106" spans="1:6" ht="16.8" x14ac:dyDescent="0.3">
      <c r="A106" s="1"/>
      <c r="C106" s="4" t="str">
        <f>Behandlungsmaßnahmen!B38</f>
        <v>Sonstiges, nämlich:</v>
      </c>
      <c r="D106" s="7" t="str">
        <f>IF(INDEX(Behandlungsmaßnahmen!E38:O38,1,$D$3)="", "", INDEX(Behandlungsmaßnahmen!E38:O38,1,$D$3))</f>
        <v/>
      </c>
      <c r="F106" s="1"/>
    </row>
    <row r="107" spans="1:6" ht="16.8" x14ac:dyDescent="0.3">
      <c r="A107" s="1"/>
      <c r="C107" s="4" t="str">
        <f>Behandlungsmaßnahmen!B39</f>
        <v>Sonstiges, nämlich:</v>
      </c>
      <c r="D107" s="7" t="str">
        <f>IF(Behandlungsmaßnahmen!D39="", "", Behandlungsmaßnahmen!D39)</f>
        <v/>
      </c>
      <c r="F107" s="1"/>
    </row>
    <row r="108" spans="1:6" ht="16.8" x14ac:dyDescent="0.3">
      <c r="A108" s="1"/>
      <c r="C108" s="4" t="str">
        <f>Behandlungsmaßnahmen!B39</f>
        <v>Sonstiges, nämlich:</v>
      </c>
      <c r="D108" s="7" t="str">
        <f>IF(INDEX(Behandlungsmaßnahmen!E39:O39,1,$D$3)="", "", INDEX(Behandlungsmaßnahmen!E39:O39,1,$D$3))</f>
        <v/>
      </c>
      <c r="F108" s="1"/>
    </row>
    <row r="109" spans="1:6" ht="16.8" x14ac:dyDescent="0.3">
      <c r="A109" s="1"/>
      <c r="C109" s="4" t="str">
        <f>Behandlungsmaßnahmen!B40</f>
        <v>Bemerkungen/ Kommentare</v>
      </c>
      <c r="D109" s="7" t="str">
        <f>IF(Behandlungsmaßnahmen!E40="", "", Behandlungsmaßnahmen!E40)</f>
        <v/>
      </c>
      <c r="F109" s="1"/>
    </row>
    <row r="110" spans="1:6" ht="16.8" x14ac:dyDescent="0.3">
      <c r="A110" s="1"/>
      <c r="C110" s="4" t="str">
        <f>Behandlungsmaßnahmen!B44</f>
        <v>01. Maßnahmen zur Motivierung oder Therapievorbereitung</v>
      </c>
      <c r="D110" s="7" t="str">
        <f>IF(INDEX(Behandlungsmaßnahmen!E44:O44,1,$D$3)="", "", INDEX(Behandlungsmaßnahmen!E44:O44,1,$D$3))</f>
        <v/>
      </c>
      <c r="F110" s="1"/>
    </row>
    <row r="111" spans="1:6" ht="16.8" x14ac:dyDescent="0.3">
      <c r="A111" s="1"/>
      <c r="C111" s="4" t="str">
        <f>Behandlungsmaßnahmen!B45</f>
        <v>02. psychiatrischer Behandlung</v>
      </c>
      <c r="D111" s="7" t="str">
        <f>IF(INDEX(Behandlungsmaßnahmen!E45:O45,1,$D$3)="", "", INDEX(Behandlungsmaßnahmen!E45:O45,1,$D$3))</f>
        <v/>
      </c>
      <c r="F111" s="1"/>
    </row>
    <row r="112" spans="1:6" ht="16.8" x14ac:dyDescent="0.3">
      <c r="A112" s="1"/>
      <c r="C112" s="4" t="str">
        <f>Behandlungsmaßnahmen!B46</f>
        <v>03. psychotherapeutischer Behandlung Einzeltherapie (mit Approbation)</v>
      </c>
      <c r="D112" s="7" t="str">
        <f>IF(INDEX(Behandlungsmaßnahmen!E46:O46,1,$D$3)="", "", INDEX(Behandlungsmaßnahmen!E46:O46,1,$D$3))</f>
        <v/>
      </c>
      <c r="F112" s="1"/>
    </row>
    <row r="113" spans="1:6" ht="16.8" x14ac:dyDescent="0.3">
      <c r="A113" s="1"/>
      <c r="C113" s="4" t="str">
        <f>Behandlungsmaßnahmen!B47</f>
        <v>04. psychotherapeutischer Behandlung Gruppentherapie (mit Approbation)</v>
      </c>
      <c r="D113" s="7" t="str">
        <f>IF(INDEX(Behandlungsmaßnahmen!E47:O47,1,$D$3)="", "", INDEX(Behandlungsmaßnahmen!E47:O47,1,$D$3))</f>
        <v/>
      </c>
      <c r="F113" s="1"/>
    </row>
    <row r="114" spans="1:6" ht="16.8" x14ac:dyDescent="0.3">
      <c r="A114" s="1"/>
      <c r="C114" s="4" t="str">
        <f>Behandlungsmaßnahmen!B48</f>
        <v>05. sozialtherapeutischer Behandlung in SoThA</v>
      </c>
      <c r="D114" s="7" t="str">
        <f>IF(INDEX(Behandlungsmaßnahmen!E48:O48,1,$D$3)="", "", INDEX(Behandlungsmaßnahmen!E48:O48,1,$D$3))</f>
        <v/>
      </c>
      <c r="F114" s="1"/>
    </row>
    <row r="115" spans="1:6" ht="16.8" x14ac:dyDescent="0.3">
      <c r="A115" s="1"/>
      <c r="C115" s="4" t="str">
        <f>Behandlungsmaßnahmen!B49</f>
        <v>06. spezifischen Behandlungsprogrammen für Sexualstraftäter</v>
      </c>
      <c r="D115" s="7" t="str">
        <f>IF(INDEX(Behandlungsmaßnahmen!E49:O49,1,$D$3)="", "", INDEX(Behandlungsmaßnahmen!E49:O49,1,$D$3))</f>
        <v/>
      </c>
      <c r="F115" s="1"/>
    </row>
    <row r="116" spans="1:6" ht="16.8" x14ac:dyDescent="0.3">
      <c r="A116" s="1"/>
      <c r="C116" s="4" t="str">
        <f>Behandlungsmaßnahmen!B50</f>
        <v>07. spezifischen Behandlungsprogrammen für Gewalttäter</v>
      </c>
      <c r="D116" s="7" t="str">
        <f>IF(INDEX(Behandlungsmaßnahmen!E50:O50,1,$D$3)="", "", INDEX(Behandlungsmaßnahmen!E50:O50,1,$D$3))</f>
        <v/>
      </c>
      <c r="F116" s="1"/>
    </row>
    <row r="117" spans="1:6" ht="16.8" x14ac:dyDescent="0.3">
      <c r="A117" s="1"/>
      <c r="C117" s="4" t="str">
        <f>Behandlungsmaßnahmen!B51</f>
        <v>08. Maßnahmen zur Behandlung einer Suchtproblematik</v>
      </c>
      <c r="D117" s="7" t="str">
        <f>IF(INDEX(Behandlungsmaßnahmen!E51:O51,1,$D$3)="", "", INDEX(Behandlungsmaßnahmen!E51:O51,1,$D$3))</f>
        <v/>
      </c>
      <c r="F117" s="1"/>
    </row>
    <row r="118" spans="1:6" ht="16.8" x14ac:dyDescent="0.3">
      <c r="A118" s="1"/>
      <c r="C118" s="4" t="str">
        <f>Behandlungsmaßnahmen!B52</f>
        <v>09. sozialen Trainingsmaßnahmen</v>
      </c>
      <c r="D118" s="7" t="str">
        <f>IF(INDEX(Behandlungsmaßnahmen!E52:O52,1,$D$3)="", "", INDEX(Behandlungsmaßnahmen!E52:O52,1,$D$3))</f>
        <v/>
      </c>
      <c r="F118" s="1"/>
    </row>
    <row r="119" spans="1:6" ht="16.8" x14ac:dyDescent="0.3">
      <c r="A119" s="1"/>
      <c r="C119" s="4" t="str">
        <f>Behandlungsmaßnahmen!B53</f>
        <v>10. schulischen Maßnahmen</v>
      </c>
      <c r="D119" s="7" t="str">
        <f>IF(INDEX(Behandlungsmaßnahmen!E53:O53,1,$D$3)="", "", INDEX(Behandlungsmaßnahmen!E53:O53,1,$D$3))</f>
        <v/>
      </c>
      <c r="F119" s="1"/>
    </row>
    <row r="120" spans="1:6" ht="16.8" x14ac:dyDescent="0.3">
      <c r="A120" s="1"/>
      <c r="C120" s="4" t="str">
        <f>Behandlungsmaßnahmen!B54</f>
        <v>11. beruflicher Ausbildung, Qualifizierung</v>
      </c>
      <c r="D120" s="7" t="str">
        <f>IF(INDEX(Behandlungsmaßnahmen!E54:O54,1,$D$3)="", "", INDEX(Behandlungsmaßnahmen!E54:O54,1,$D$3))</f>
        <v/>
      </c>
      <c r="F120" s="1"/>
    </row>
    <row r="121" spans="1:6" ht="16.8" x14ac:dyDescent="0.3">
      <c r="A121" s="1"/>
      <c r="C121" s="4" t="str">
        <f>Behandlungsmaßnahmen!B55</f>
        <v>12. Arbeitstherapie</v>
      </c>
      <c r="D121" s="7" t="str">
        <f>IF(INDEX(Behandlungsmaßnahmen!E55:O55,1,$D$3)="", "", INDEX(Behandlungsmaßnahmen!E55:O55,1,$D$3))</f>
        <v/>
      </c>
      <c r="F121" s="1"/>
    </row>
    <row r="122" spans="1:6" ht="16.8" x14ac:dyDescent="0.3">
      <c r="A122" s="1"/>
      <c r="C122" s="4" t="str">
        <f>Behandlungsmaßnahmen!B56</f>
        <v>13. Arbeit</v>
      </c>
      <c r="D122" s="7" t="str">
        <f>IF(INDEX(Behandlungsmaßnahmen!E56:O56,1,$D$3)="", "", INDEX(Behandlungsmaßnahmen!E56:O56,1,$D$3))</f>
        <v/>
      </c>
      <c r="F122" s="1"/>
    </row>
    <row r="123" spans="1:6" ht="16.8" x14ac:dyDescent="0.3">
      <c r="A123" s="1"/>
      <c r="C123" s="4" t="str">
        <f>Behandlungsmaßnahmen!B57</f>
        <v>14. anderen (kriminaltherapeutische, psychologische) Einzel- oder 
      Gruppenbehandlungsmaßnahmen</v>
      </c>
      <c r="D123" s="7" t="str">
        <f>IF(INDEX(Behandlungsmaßnahmen!E57:O57,1,$D$3)="", "", INDEX(Behandlungsmaßnahmen!E57:O57,1,$D$3))</f>
        <v/>
      </c>
      <c r="F123" s="1"/>
    </row>
    <row r="124" spans="1:6" ht="16.8" x14ac:dyDescent="0.3">
      <c r="A124" s="1"/>
      <c r="C124" s="4" t="str">
        <f>Behandlungsmaßnahmen!B58</f>
        <v>Sonstiges, nämlich:</v>
      </c>
      <c r="D124" s="7" t="str">
        <f>IF(Behandlungsmaßnahmen!D58="", "", Behandlungsmaßnahmen!D58)</f>
        <v/>
      </c>
      <c r="F124" s="1"/>
    </row>
    <row r="125" spans="1:6" ht="16.8" x14ac:dyDescent="0.3">
      <c r="A125" s="1"/>
      <c r="C125" s="4" t="str">
        <f>Behandlungsmaßnahmen!B58</f>
        <v>Sonstiges, nämlich:</v>
      </c>
      <c r="D125" s="7" t="str">
        <f>IF(INDEX(Behandlungsmaßnahmen!E58:O58,1,$D$3)="", "", INDEX(Behandlungsmaßnahmen!E58:O58,1,$D$3))</f>
        <v/>
      </c>
      <c r="F125" s="1"/>
    </row>
    <row r="126" spans="1:6" ht="16.8" x14ac:dyDescent="0.3">
      <c r="A126" s="1"/>
      <c r="C126" s="4" t="str">
        <f>Behandlungsmaßnahmen!B59</f>
        <v>Sonstiges, nämlich:</v>
      </c>
      <c r="D126" s="7" t="str">
        <f>IF(Behandlungsmaßnahmen!D59="", "", Behandlungsmaßnahmen!D59)</f>
        <v/>
      </c>
      <c r="F126" s="1"/>
    </row>
    <row r="127" spans="1:6" ht="16.8" x14ac:dyDescent="0.3">
      <c r="A127" s="1"/>
      <c r="C127" s="4" t="str">
        <f>Behandlungsmaßnahmen!B59</f>
        <v>Sonstiges, nämlich:</v>
      </c>
      <c r="D127" s="7" t="str">
        <f>IF(INDEX(Behandlungsmaßnahmen!E59:O59,1,$D$3)="", "", INDEX(Behandlungsmaßnahmen!E59:O59,1,$D$3))</f>
        <v/>
      </c>
      <c r="F127" s="1"/>
    </row>
    <row r="128" spans="1:6" ht="16.8" x14ac:dyDescent="0.3">
      <c r="A128" s="1"/>
      <c r="C128" s="4" t="str">
        <f>Behandlungsmaßnahmen!B60</f>
        <v>Bemerkungen/ Kommentare</v>
      </c>
      <c r="D128" s="7" t="str">
        <f>IF(Behandlungsmaßnahmen!E60="", "", Behandlungsmaßnahmen!E60)</f>
        <v/>
      </c>
      <c r="F128" s="1"/>
    </row>
    <row r="129" spans="1:6" ht="16.8" x14ac:dyDescent="0.3">
      <c r="A129" s="1"/>
      <c r="C129" s="4" t="str">
        <f>Behandlungsmaßnahmen!B64</f>
        <v>der Bereitschaft zur Auseinandersetzung mit der Anlasstat für die Anordnung/ Vorbehalt/ Vollzug der Sicherungsverwahrung</v>
      </c>
      <c r="D129" s="7" t="str">
        <f>IF(INDEX(Behandlungsmaßnahmen!E64:O64,1,$D$3)="", "", INDEX(Behandlungsmaßnahmen!E64:O64,1,$D$3))</f>
        <v/>
      </c>
      <c r="F129" s="1"/>
    </row>
    <row r="130" spans="1:6" ht="16.8" x14ac:dyDescent="0.3">
      <c r="A130" s="1"/>
      <c r="C130" s="4" t="str">
        <f>Behandlungsmaßnahmen!B65</f>
        <v>der Bereitschaft zur Mitarbeit an der Erreichung des Vollzugsziels</v>
      </c>
      <c r="D130" s="7" t="str">
        <f>IF(INDEX(Behandlungsmaßnahmen!E65:O65,1,$D$3)="", "", INDEX(Behandlungsmaßnahmen!E65:O65,1,$D$3))</f>
        <v/>
      </c>
      <c r="F130" s="1"/>
    </row>
    <row r="131" spans="1:6" ht="18" customHeight="1" x14ac:dyDescent="0.3">
      <c r="A131" s="1"/>
      <c r="C131" s="4" t="str">
        <f>Behandlungsmaßnahmen!B66</f>
        <v>des allgemeinen Rückfallrisikos (Begehen "irgendeiner" Straftat einschl. Gewalt- &amp; Sexualstraftaten)</v>
      </c>
      <c r="D131" s="7" t="str">
        <f>IF(INDEX(Behandlungsmaßnahmen!E66:O66,1,$D$3)="", "", INDEX(Behandlungsmaßnahmen!E66:O66,1,$D$3))</f>
        <v/>
      </c>
      <c r="F131" s="1"/>
    </row>
    <row r="132" spans="1:6" ht="18" customHeight="1" x14ac:dyDescent="0.3">
      <c r="A132" s="1"/>
      <c r="C132" s="4" t="str">
        <f>Behandlungsmaßnahmen!B67</f>
        <v>des speziellen Rückfallrisikos in Bezug auf schwere Gewaltstraftaten</v>
      </c>
      <c r="D132" s="7" t="str">
        <f>IF(INDEX(Behandlungsmaßnahmen!E67:O67,1,$D$3)="", "", INDEX(Behandlungsmaßnahmen!E67:O67,1,$D$3))</f>
        <v/>
      </c>
      <c r="F132" s="1"/>
    </row>
    <row r="133" spans="1:6" ht="18" customHeight="1" x14ac:dyDescent="0.3">
      <c r="A133" s="1"/>
      <c r="B133" s="1"/>
      <c r="C133" s="4" t="str">
        <f>Behandlungsmaßnahmen!B68</f>
        <v>des speziellen Rückfallrisikos in Bezug auf schwere Sexualstraftaten</v>
      </c>
      <c r="D133" s="7" t="str">
        <f>IF(INDEX(Behandlungsmaßnahmen!E68:O68,1,$D$3)="", "", INDEX(Behandlungsmaßnahmen!E68:O68,1,$D$3))</f>
        <v/>
      </c>
      <c r="E133" s="1"/>
      <c r="F133" s="1"/>
    </row>
    <row r="134" spans="1:6" ht="18" customHeight="1" x14ac:dyDescent="0.3">
      <c r="C134" s="4" t="str">
        <f>Behandlungsmaßnahmen!B69</f>
        <v>Bemerkungen/ Kommentare</v>
      </c>
      <c r="D134" s="7" t="str">
        <f>IF(Behandlungsmaßnahmen!E69="", "", Behandlungsmaßnahmen!E69)</f>
        <v/>
      </c>
    </row>
    <row r="135" spans="1:6" ht="18" customHeight="1" x14ac:dyDescent="0.3"/>
    <row r="136" spans="1:6" ht="18" customHeight="1" x14ac:dyDescent="0.3"/>
    <row r="137" spans="1:6" ht="18" customHeight="1" x14ac:dyDescent="0.3"/>
    <row r="138" spans="1:6" ht="18" customHeight="1" x14ac:dyDescent="0.3"/>
  </sheetData>
  <sheetProtection select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Stammdaten</vt:lpstr>
      <vt:lpstr>Behandlungsmaßnahmen</vt:lpstr>
      <vt:lpstr>Transfer</vt:lpstr>
      <vt:lpstr>Behandlungsmaßnahmen!Druckbereich</vt:lpstr>
      <vt:lpstr>Stammdaten!Druckbereich</vt:lpstr>
    </vt:vector>
  </TitlesOfParts>
  <Manager>Axel Dessecker</Manager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Dessecker</dc:creator>
  <cp:lastModifiedBy>Fredericke Leuschner</cp:lastModifiedBy>
  <cp:lastPrinted>2023-11-06T12:02:04Z</cp:lastPrinted>
  <dcterms:created xsi:type="dcterms:W3CDTF">2015-01-13T13:50:53Z</dcterms:created>
  <dcterms:modified xsi:type="dcterms:W3CDTF">2025-03-07T08:22:16Z</dcterms:modified>
</cp:coreProperties>
</file>